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0" windowWidth="15195" windowHeight="8700" activeTab="0"/>
  </bookViews>
  <sheets>
    <sheet name="BARAJ SENIORI" sheetId="1" r:id="rId1"/>
  </sheets>
  <definedNames>
    <definedName name="_xlnm.Print_Area" localSheetId="0">'BARAJ SENIORI'!$A$1:$AO$31</definedName>
    <definedName name="_xlnm.Print_Titles" localSheetId="0">'BARAJ SENIORI'!$1:$1</definedName>
  </definedNames>
  <calcPr fullCalcOnLoad="1"/>
</workbook>
</file>

<file path=xl/sharedStrings.xml><?xml version="1.0" encoding="utf-8"?>
<sst xmlns="http://schemas.openxmlformats.org/spreadsheetml/2006/main" count="484" uniqueCount="255">
  <si>
    <t>NR. CRT.</t>
  </si>
  <si>
    <t>NUMELE ŞI PRENUMELE CONCURENTULUI</t>
  </si>
  <si>
    <t>NUME FARA DIACRITICE</t>
  </si>
  <si>
    <t>CLS</t>
  </si>
  <si>
    <t>UNITATEA ŞCOLARĂ</t>
  </si>
  <si>
    <t>LOCALITATEA</t>
  </si>
  <si>
    <t>JUDEŢUL</t>
  </si>
  <si>
    <t>LIMBA DE SUSŢINERE A PROBELOR</t>
  </si>
  <si>
    <t>C.N.P.</t>
  </si>
  <si>
    <t>ADRESA</t>
  </si>
  <si>
    <t>TELEFON</t>
  </si>
  <si>
    <t>E-MAIL</t>
  </si>
  <si>
    <t>ANUL CÂND VA ABSOLVI CLASA A XII-A / A XIII-A</t>
  </si>
  <si>
    <t>PROFESORUL ANTRENOR</t>
  </si>
  <si>
    <t>SUB 1</t>
  </si>
  <si>
    <t>SUB 2</t>
  </si>
  <si>
    <t>SUB 3</t>
  </si>
  <si>
    <t>SUB 4</t>
  </si>
  <si>
    <t>BARAJ</t>
  </si>
  <si>
    <t>PREMII MECTS</t>
  </si>
  <si>
    <t>PREMII SSMR</t>
  </si>
  <si>
    <t>BARBU MIHAI</t>
  </si>
  <si>
    <t>L.I.I.B.</t>
  </si>
  <si>
    <t>BUCUREŞTI</t>
  </si>
  <si>
    <t>STR. GEN. GH. AMGHERU NR.17, BL.A6, AP.13, LOC. CARACAL</t>
  </si>
  <si>
    <t>0728030206</t>
  </si>
  <si>
    <t>mihai_barbu94@yahoo.com</t>
  </si>
  <si>
    <t>VACARIU VICTOR</t>
  </si>
  <si>
    <t>X</t>
  </si>
  <si>
    <t>I</t>
  </si>
  <si>
    <t>AUR</t>
  </si>
  <si>
    <t>CONSTANTINESCU PETRU</t>
  </si>
  <si>
    <t>C.N.I. T. VIANU</t>
  </si>
  <si>
    <t>STR.SF.CONSTANTIN NR.14, SECTOR 1</t>
  </si>
  <si>
    <t>0742474351</t>
  </si>
  <si>
    <t>petruthebest1994@yahoo.com</t>
  </si>
  <si>
    <t>CHITES COSTEL</t>
  </si>
  <si>
    <t>II</t>
  </si>
  <si>
    <t>M</t>
  </si>
  <si>
    <t>IAŞI</t>
  </si>
  <si>
    <t>LB. ROMÂNĂ</t>
  </si>
  <si>
    <t>IONESCU STEFANIA</t>
  </si>
  <si>
    <t>STR. NERVA TRAIAN NR.18, BL.M34, AP.12</t>
  </si>
  <si>
    <t>0766525717</t>
  </si>
  <si>
    <t>stephy_yoyo@yahoo.com</t>
  </si>
  <si>
    <t>ARGINT</t>
  </si>
  <si>
    <t>C.N. V. LUCACIU</t>
  </si>
  <si>
    <t xml:space="preserve">BAIA MARE </t>
  </si>
  <si>
    <t>MARAMUREŞ</t>
  </si>
  <si>
    <t>IX</t>
  </si>
  <si>
    <t>SALA</t>
  </si>
  <si>
    <t>IVANOVICI E.E. STEFAN ADRIAN</t>
  </si>
  <si>
    <t>1930325226709</t>
  </si>
  <si>
    <t>SOS. MIHAI BRAVU, NR 380-382,BUCURESTI</t>
  </si>
  <si>
    <t>0748121333</t>
  </si>
  <si>
    <t>stefan_ivanovici@yahoo.com</t>
  </si>
  <si>
    <t>VACARIU VICTOR, GANEA OCTAVIAN</t>
  </si>
  <si>
    <t>ŢÎRC SORIN</t>
  </si>
  <si>
    <t>TIRC SORIN</t>
  </si>
  <si>
    <t>LIC. GRIGORE MOISIL</t>
  </si>
  <si>
    <t>TIMIŞOARA</t>
  </si>
  <si>
    <t>TIMIŞ</t>
  </si>
  <si>
    <t>POET VASILE CÂRLOVA NR.7 AP.2 TIMIŞOARA</t>
  </si>
  <si>
    <t>0743 830742</t>
  </si>
  <si>
    <t>tarc_sorin2006@yahoo.com</t>
  </si>
  <si>
    <t>GEORGESCU GEORGE</t>
  </si>
  <si>
    <t>TAMAS F. IOANA MARIA</t>
  </si>
  <si>
    <t>2931216440011</t>
  </si>
  <si>
    <t>BD OCTAVIAN GOGA, NR 14,BUCURESTI</t>
  </si>
  <si>
    <t>0721793251</t>
  </si>
  <si>
    <t>ioanamariatamas@yahoo.com</t>
  </si>
  <si>
    <t>GANEA OCTAVIAN,VACARIU VICTOR</t>
  </si>
  <si>
    <t>DĂNĂILĂ  DAN</t>
  </si>
  <si>
    <t>DANAILA  DAN</t>
  </si>
  <si>
    <t>C.N. VASILE ALECSANDRI</t>
  </si>
  <si>
    <t>GALAŢI</t>
  </si>
  <si>
    <t>GALAŢI, STR. NAE LEONARD, NR. 37, BL. U13, SC. 1, ETAJ 1, AP.6, COD POŞTAL 800282</t>
  </si>
  <si>
    <t>0743419662</t>
  </si>
  <si>
    <t>dan_smart_gnp@yahoo.com</t>
  </si>
  <si>
    <t>ZAMFIR  ROMEO, POPA VASILE</t>
  </si>
  <si>
    <t>MUNTEAN P. ALEXANDRU</t>
  </si>
  <si>
    <t>1930608410011</t>
  </si>
  <si>
    <t>STR. DR. IACOB FELIX,NR 95,BUCURESTI</t>
  </si>
  <si>
    <t>0740693545</t>
  </si>
  <si>
    <t>feuermunte@yahoo.com</t>
  </si>
  <si>
    <t xml:space="preserve">VACARIU VICTOR                </t>
  </si>
  <si>
    <t>CRAIOVA</t>
  </si>
  <si>
    <t>DOLJ</t>
  </si>
  <si>
    <t>ANIŢA ŞTEFANA</t>
  </si>
  <si>
    <t>ANITA STEFANA</t>
  </si>
  <si>
    <t>C.N. C. NEGRUZZI</t>
  </si>
  <si>
    <t>IAŞI, SILVESTRU STRĂPUNGERE NR.28, BL.CL8, ET.7, AP.28</t>
  </si>
  <si>
    <t>0741-919167</t>
  </si>
  <si>
    <t>red_dark_roses@yahoo.com</t>
  </si>
  <si>
    <t>ZANOSCHI ADRIAN</t>
  </si>
  <si>
    <t>BUMBACEA RADU</t>
  </si>
  <si>
    <t>19131203460037</t>
  </si>
  <si>
    <t>STR. MATEI BASARAB NR.96</t>
  </si>
  <si>
    <t>0726222895</t>
  </si>
  <si>
    <t>MOLDOVEANU SEVER, ALEXANDRU GICA</t>
  </si>
  <si>
    <t>DRAGOI I. OCTAV</t>
  </si>
  <si>
    <t>1930317430069</t>
  </si>
  <si>
    <t>STR. VECHEA PATCA,NR. 14,MUNICIPIUL SLOBOZIA</t>
  </si>
  <si>
    <t>0720389958</t>
  </si>
  <si>
    <t>LUPU CEZAR,VACARIU,GANEA</t>
  </si>
  <si>
    <t>COSMA  PAUL</t>
  </si>
  <si>
    <t>GALAŢI, STR. MELODIEI, NR. 18, BL. B4, SC. 5, AP.46, COD POŞTAL 800050</t>
  </si>
  <si>
    <t>0723565333</t>
  </si>
  <si>
    <t>axl9321@yahoo.com</t>
  </si>
  <si>
    <t>TĂTARU RADU MARIUS</t>
  </si>
  <si>
    <t>BOTOŞANI</t>
  </si>
  <si>
    <t>MILU ALEXANDRU</t>
  </si>
  <si>
    <t>1930714460024</t>
  </si>
  <si>
    <t>BVD. SCHITU MAGUREANU, NR .27</t>
  </si>
  <si>
    <t>0724219538</t>
  </si>
  <si>
    <t>MOLDOVEANU SEVER</t>
  </si>
  <si>
    <t>CERRAHOGLU OMER</t>
  </si>
  <si>
    <t>STR.CIOCIRLIEI 44A</t>
  </si>
  <si>
    <t>0728-927207</t>
  </si>
  <si>
    <t>omer_cerrahoglu2000@yahoo.com</t>
  </si>
  <si>
    <t>SABAU STEFAN</t>
  </si>
  <si>
    <t>ADĂSCĂLIŢEI OANA</t>
  </si>
  <si>
    <t>ADASCALITEI OANA</t>
  </si>
  <si>
    <t>C.N. A.T. LAURIAN</t>
  </si>
  <si>
    <t>STR.CALEA NAŢIONALĂ, NR.69, SCE, ET 2, AP4</t>
  </si>
  <si>
    <t>0720386794</t>
  </si>
  <si>
    <t>oana.adascalitei@yahoo.com</t>
  </si>
  <si>
    <t>TOMIŢĂ LILIANA</t>
  </si>
  <si>
    <t>SOARE V. MADALINA</t>
  </si>
  <si>
    <t>2930417450042</t>
  </si>
  <si>
    <t>STR. ANTON PANN,NR 18 A,BUCURESTI</t>
  </si>
  <si>
    <t>0729254488</t>
  </si>
  <si>
    <t>mada_soare13@yahoo.com</t>
  </si>
  <si>
    <t>STANCIU IOAN</t>
  </si>
  <si>
    <t>C.N. CAROL I</t>
  </si>
  <si>
    <t>STR.VICTORIEI NR.23
CRAIOVA</t>
  </si>
  <si>
    <t>0746-490953</t>
  </si>
  <si>
    <t>ionutulrich@yahoo.com</t>
  </si>
  <si>
    <t>GEORGESCU CARMEN LIANA</t>
  </si>
  <si>
    <t xml:space="preserve">CHINDEA N. FILIP ANDREI </t>
  </si>
  <si>
    <t>1920622450025</t>
  </si>
  <si>
    <t>BD ION MIHALACHE,NR 117,SECTOR 1,BUCURESTI</t>
  </si>
  <si>
    <t>0721681500</t>
  </si>
  <si>
    <t>chindeafilip@yahoo.com</t>
  </si>
  <si>
    <t>GEORGESCU FLAVIAN</t>
  </si>
  <si>
    <t>PĂDURARIU TUDOR GABRIEL</t>
  </si>
  <si>
    <t>PADURARIU TUDOR GABRIEL</t>
  </si>
  <si>
    <t>C.N. GR. MOISIL</t>
  </si>
  <si>
    <t>ONEŞTI</t>
  </si>
  <si>
    <t>BACĂU</t>
  </si>
  <si>
    <t>STR. SINTEZEI, NR. 6, SCARA A, AP. 7, ONEŞTI</t>
  </si>
  <si>
    <t>0741479626</t>
  </si>
  <si>
    <t xml:space="preserve"> tudor_pad@yahoo.com </t>
  </si>
  <si>
    <t>SORTA GHEORGHE</t>
  </si>
  <si>
    <t>TIBA D. MARIUS</t>
  </si>
  <si>
    <t>1921127226718</t>
  </si>
  <si>
    <t>STR DRISTORULUI</t>
  </si>
  <si>
    <t>0726272978</t>
  </si>
  <si>
    <t>tiba_marius_08@yahoo.com</t>
  </si>
  <si>
    <t>SCHWARZ DAN</t>
  </si>
  <si>
    <t>CIOLAN EMIL ALEXANDRU</t>
  </si>
  <si>
    <t>C.N. ION MINULESCU</t>
  </si>
  <si>
    <t>SLATINA</t>
  </si>
  <si>
    <t>OLT</t>
  </si>
  <si>
    <t>SLATINA, STR. TEIULUI NR.6, BL.6, SC.B, AP.16</t>
  </si>
  <si>
    <t>0724677221</t>
  </si>
  <si>
    <t>calexandru92@yahoo.com</t>
  </si>
  <si>
    <t>CIOLAN EMIL</t>
  </si>
  <si>
    <t>MARINESCU MONICA</t>
  </si>
  <si>
    <t>2921020410031</t>
  </si>
  <si>
    <t>STR STEFAN BURILEANU,NR 16 BL.13N, SC.1, AP.1, SECTOR 1</t>
  </si>
  <si>
    <t>0720618834</t>
  </si>
  <si>
    <t>monnykutza@yahoo.com</t>
  </si>
  <si>
    <t>DUMITRESCU ALEXANDRA</t>
  </si>
  <si>
    <t>DAVID ŞTEFAN</t>
  </si>
  <si>
    <t>DAVID STEFAN</t>
  </si>
  <si>
    <t>IAŞI, BDUL  CANTEMIR  NR.3, BL.P4, SC B, AP.10</t>
  </si>
  <si>
    <t>0770-491527</t>
  </si>
  <si>
    <t>shakespeare2003@yahoo.com</t>
  </si>
  <si>
    <t>XI</t>
  </si>
  <si>
    <t>POHOATA COSMIN</t>
  </si>
  <si>
    <t>1901130410057</t>
  </si>
  <si>
    <t>STR PRIDVORULUI,NR 13</t>
  </si>
  <si>
    <t>0769686572</t>
  </si>
  <si>
    <t>pohoata_cosmin200@yahoo.com</t>
  </si>
  <si>
    <t>CHITES COSTEL, SERBANESCU DINU</t>
  </si>
  <si>
    <t>ŢURCAŞ GEORGE-CĂTĂLIN</t>
  </si>
  <si>
    <t>TURCAS GEORGE-CATALIN</t>
  </si>
  <si>
    <t>C.N. SIMION BĂRNUŢIU</t>
  </si>
  <si>
    <t>ŞIMLEU SILVANIEI</t>
  </si>
  <si>
    <t>SĂLAJ</t>
  </si>
  <si>
    <t>2701003260019</t>
  </si>
  <si>
    <t>ŞIMLEU SILVANIEI, STR.GHE.LAZĂR, NR.7, SĂLAJ</t>
  </si>
  <si>
    <t>0741301828</t>
  </si>
  <si>
    <t>sorina_haiduc@yahoo.com</t>
  </si>
  <si>
    <t>HAIDUC SORINA</t>
  </si>
  <si>
    <t>ANGHEL CRISTINA</t>
  </si>
  <si>
    <t>2910826450043</t>
  </si>
  <si>
    <t>BD NICOLAE TITULESCU,NR 62</t>
  </si>
  <si>
    <t>0727809825</t>
  </si>
  <si>
    <t>simple_words91@yahoo.com</t>
  </si>
  <si>
    <t>PĂDUREANU VICTOR</t>
  </si>
  <si>
    <t>PADUREANU VICTOR</t>
  </si>
  <si>
    <t>STR. CALEA BUCUREŞTI, BL.M3, AP.28, CRAIOVA</t>
  </si>
  <si>
    <t>0722-758900</t>
  </si>
  <si>
    <t>victor_padureanu@yahoo.com</t>
  </si>
  <si>
    <t>CORAVU IULIANA</t>
  </si>
  <si>
    <t>CIUPAN ANDREI</t>
  </si>
  <si>
    <t>1901030297274</t>
  </si>
  <si>
    <t>STR. CALOIAN JUDETU NR. 17 BL. 4-C AP 52 SECTOR 3 BUCURESTI</t>
  </si>
  <si>
    <t>0722124050</t>
  </si>
  <si>
    <t>andrei.ciupan@gmail.com</t>
  </si>
  <si>
    <t>COSTEL CHITES, DINU SERBANESCU</t>
  </si>
  <si>
    <t>CLUJ</t>
  </si>
  <si>
    <t>BRONZ</t>
  </si>
  <si>
    <t>MOLDOVAN DORIN VASILE</t>
  </si>
  <si>
    <t>C.N. A. MUREŞANU</t>
  </si>
  <si>
    <t>DEJ</t>
  </si>
  <si>
    <t>DEJ,STR.1 MAI,NR.39,AP.13</t>
  </si>
  <si>
    <t>0264.216287</t>
  </si>
  <si>
    <t>dorin.moldovan@yahoo.com</t>
  </si>
  <si>
    <t>MAGDAŞ CAMELIA</t>
  </si>
  <si>
    <t>CRÎNGUREANU N. ANDREI DANIEL</t>
  </si>
  <si>
    <t>CRINGUREANU N. ANDREI DANIEL</t>
  </si>
  <si>
    <t>1910723280851</t>
  </si>
  <si>
    <t>STR.PARANGULUI, CARACAL</t>
  </si>
  <si>
    <t>0747970128</t>
  </si>
  <si>
    <t>andrei_c91@yahoo.com</t>
  </si>
  <si>
    <t>DUMITREL FLORIAN</t>
  </si>
  <si>
    <t>XII</t>
  </si>
  <si>
    <t>I.1</t>
  </si>
  <si>
    <t>I.2</t>
  </si>
  <si>
    <t>I.3</t>
  </si>
  <si>
    <t>I.4</t>
  </si>
  <si>
    <t>I.5</t>
  </si>
  <si>
    <t>I.9</t>
  </si>
  <si>
    <t>I.10</t>
  </si>
  <si>
    <t>I.11</t>
  </si>
  <si>
    <t>I.12</t>
  </si>
  <si>
    <t>TOTAL</t>
  </si>
  <si>
    <t>SUB 5</t>
  </si>
  <si>
    <t>NOTA FINALA</t>
  </si>
  <si>
    <t>NOTA DE LA CLASA</t>
  </si>
  <si>
    <t>II 1</t>
  </si>
  <si>
    <t>II 2</t>
  </si>
  <si>
    <t xml:space="preserve">II 3 </t>
  </si>
  <si>
    <t>II 4</t>
  </si>
  <si>
    <t>III 1</t>
  </si>
  <si>
    <t>III 2</t>
  </si>
  <si>
    <t>III 3</t>
  </si>
  <si>
    <t xml:space="preserve">III 4 </t>
  </si>
  <si>
    <t xml:space="preserve">Total </t>
  </si>
  <si>
    <t>Obs</t>
  </si>
  <si>
    <t>Echipa BMO</t>
  </si>
  <si>
    <t>calificat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</si>
</sst>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0000"/>
    <numFmt numFmtId="186" formatCode="0000000000000"/>
    <numFmt numFmtId="187" formatCode="00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 shrinkToFit="1"/>
    </xf>
    <xf numFmtId="0" fontId="21" fillId="0" borderId="10" xfId="0" applyFont="1" applyBorder="1" applyAlignment="1">
      <alignment horizontal="center" vertical="top" wrapText="1" shrinkToFit="1"/>
    </xf>
    <xf numFmtId="1" fontId="21" fillId="0" borderId="10" xfId="0" applyNumberFormat="1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vertical="top" wrapText="1" shrinkToFit="1"/>
    </xf>
    <xf numFmtId="0" fontId="22" fillId="0" borderId="10" xfId="53" applyFont="1" applyFill="1" applyBorder="1" applyAlignment="1" applyProtection="1">
      <alignment horizontal="center" vertical="top" wrapText="1" shrinkToFit="1"/>
      <protection/>
    </xf>
    <xf numFmtId="0" fontId="21" fillId="0" borderId="10" xfId="0" applyFont="1" applyFill="1" applyBorder="1" applyAlignment="1">
      <alignment horizontal="center" vertical="top" wrapText="1" shrinkToFit="1"/>
    </xf>
    <xf numFmtId="2" fontId="21" fillId="0" borderId="10" xfId="0" applyNumberFormat="1" applyFont="1" applyBorder="1" applyAlignment="1">
      <alignment horizontal="center" vertical="top" wrapText="1" shrinkToFit="1"/>
    </xf>
    <xf numFmtId="2" fontId="23" fillId="0" borderId="10" xfId="0" applyNumberFormat="1" applyFont="1" applyBorder="1" applyAlignment="1">
      <alignment horizontal="center" vertical="top" wrapText="1" shrinkToFit="1"/>
    </xf>
    <xf numFmtId="0" fontId="21" fillId="0" borderId="0" xfId="0" applyFont="1" applyBorder="1" applyAlignment="1">
      <alignment horizontal="center" vertical="top" wrapText="1" shrinkToFit="1"/>
    </xf>
    <xf numFmtId="1" fontId="21" fillId="0" borderId="10" xfId="0" applyNumberFormat="1" applyFont="1" applyBorder="1" applyAlignment="1">
      <alignment horizontal="center" vertical="top" wrapText="1" shrinkToFit="1"/>
    </xf>
    <xf numFmtId="49" fontId="21" fillId="0" borderId="10" xfId="0" applyNumberFormat="1" applyFont="1" applyBorder="1" applyAlignment="1">
      <alignment horizontal="center" vertical="top" wrapText="1" shrinkToFit="1"/>
    </xf>
    <xf numFmtId="2" fontId="23" fillId="0" borderId="10" xfId="0" applyNumberFormat="1" applyFont="1" applyBorder="1" applyAlignment="1">
      <alignment horizontal="center" vertical="top" wrapText="1" shrinkToFit="1"/>
    </xf>
    <xf numFmtId="0" fontId="24" fillId="0" borderId="10" xfId="0" applyFont="1" applyBorder="1" applyAlignment="1">
      <alignment horizontal="center" vertical="top" wrapText="1" shrinkToFit="1"/>
    </xf>
    <xf numFmtId="0" fontId="22" fillId="0" borderId="10" xfId="53" applyFont="1" applyBorder="1" applyAlignment="1" applyProtection="1">
      <alignment horizontal="center" vertical="top" wrapText="1" shrinkToFit="1"/>
      <protection/>
    </xf>
    <xf numFmtId="0" fontId="21" fillId="0" borderId="10" xfId="0" applyNumberFormat="1" applyFont="1" applyFill="1" applyBorder="1" applyAlignment="1">
      <alignment horizontal="left" vertical="top" wrapText="1" shrinkToFit="1"/>
    </xf>
    <xf numFmtId="0" fontId="21" fillId="0" borderId="10" xfId="0" applyNumberFormat="1" applyFont="1" applyFill="1" applyBorder="1" applyAlignment="1">
      <alignment horizontal="center" vertical="top" wrapText="1" shrinkToFit="1"/>
    </xf>
    <xf numFmtId="1" fontId="22" fillId="0" borderId="10" xfId="53" applyNumberFormat="1" applyFont="1" applyFill="1" applyBorder="1" applyAlignment="1" applyProtection="1">
      <alignment horizontal="center" vertical="top" wrapText="1" shrinkToFit="1"/>
      <protection/>
    </xf>
    <xf numFmtId="1" fontId="22" fillId="0" borderId="10" xfId="53" applyNumberFormat="1" applyFont="1" applyBorder="1" applyAlignment="1" applyProtection="1">
      <alignment horizontal="center" vertical="top" wrapText="1" shrinkToFit="1"/>
      <protection/>
    </xf>
    <xf numFmtId="0" fontId="21" fillId="0" borderId="10" xfId="0" applyNumberFormat="1" applyFont="1" applyBorder="1" applyAlignment="1">
      <alignment horizontal="left" vertical="top" wrapText="1" shrinkToFit="1"/>
    </xf>
    <xf numFmtId="0" fontId="21" fillId="0" borderId="10" xfId="0" applyNumberFormat="1" applyFont="1" applyBorder="1" applyAlignment="1">
      <alignment horizontal="center" vertical="top" wrapText="1" shrinkToFit="1"/>
    </xf>
    <xf numFmtId="0" fontId="22" fillId="0" borderId="10" xfId="53" applyNumberFormat="1" applyFont="1" applyBorder="1" applyAlignment="1" applyProtection="1">
      <alignment horizontal="center" vertical="top" wrapText="1" shrinkToFit="1"/>
      <protection/>
    </xf>
    <xf numFmtId="0" fontId="20" fillId="0" borderId="10" xfId="0" applyFont="1" applyBorder="1" applyAlignment="1">
      <alignment horizontal="center" vertical="top" wrapText="1" shrinkToFit="1"/>
    </xf>
    <xf numFmtId="0" fontId="21" fillId="0" borderId="10" xfId="0" applyFont="1" applyBorder="1" applyAlignment="1">
      <alignment horizontal="center" vertical="top" wrapText="1" shrinkToFit="1"/>
    </xf>
    <xf numFmtId="2" fontId="21" fillId="0" borderId="10" xfId="0" applyNumberFormat="1" applyFont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left" vertical="top" wrapText="1" shrinkToFit="1"/>
    </xf>
    <xf numFmtId="0" fontId="23" fillId="0" borderId="10" xfId="0" applyNumberFormat="1" applyFont="1" applyFill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 shrinkToFit="1"/>
    </xf>
    <xf numFmtId="0" fontId="23" fillId="0" borderId="10" xfId="0" applyFont="1" applyFill="1" applyBorder="1" applyAlignment="1">
      <alignment horizontal="center" vertical="top" wrapText="1" shrinkToFit="1"/>
    </xf>
    <xf numFmtId="1" fontId="23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Fill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center" vertical="top" wrapText="1" shrinkToFit="1"/>
    </xf>
    <xf numFmtId="0" fontId="23" fillId="0" borderId="0" xfId="0" applyFont="1" applyBorder="1" applyAlignment="1">
      <alignment horizontal="center" vertical="top" wrapText="1" shrinkToFit="1"/>
    </xf>
    <xf numFmtId="0" fontId="25" fillId="0" borderId="10" xfId="0" applyFont="1" applyBorder="1" applyAlignment="1">
      <alignment vertical="top" wrapText="1" shrinkToFit="1"/>
    </xf>
    <xf numFmtId="0" fontId="2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uthebest1994@yahoo.com" TargetMode="External" /><Relationship Id="rId2" Type="http://schemas.openxmlformats.org/officeDocument/2006/relationships/hyperlink" Target="mailto:mihai_barbu94@yahoo.com" TargetMode="External" /><Relationship Id="rId3" Type="http://schemas.openxmlformats.org/officeDocument/2006/relationships/hyperlink" Target="mailto:stephy_yoyo@yahoo.com" TargetMode="External" /><Relationship Id="rId4" Type="http://schemas.openxmlformats.org/officeDocument/2006/relationships/hyperlink" Target="mailto:red_dark_roses@yahoo.com" TargetMode="External" /><Relationship Id="rId5" Type="http://schemas.openxmlformats.org/officeDocument/2006/relationships/hyperlink" Target="mailto:ionutulrich@yahoo.com" TargetMode="External" /><Relationship Id="rId6" Type="http://schemas.openxmlformats.org/officeDocument/2006/relationships/hyperlink" Target="mailto:oana.adascalitei@yahoo.com" TargetMode="External" /><Relationship Id="rId7" Type="http://schemas.openxmlformats.org/officeDocument/2006/relationships/hyperlink" Target="mailto:axl9321@yahoo.com" TargetMode="External" /><Relationship Id="rId8" Type="http://schemas.openxmlformats.org/officeDocument/2006/relationships/hyperlink" Target="mailto:dan_smart_gnp@yahoo.com" TargetMode="External" /><Relationship Id="rId9" Type="http://schemas.openxmlformats.org/officeDocument/2006/relationships/hyperlink" Target="mailto:tarc_sorin2006@yahoo.com" TargetMode="External" /><Relationship Id="rId10" Type="http://schemas.openxmlformats.org/officeDocument/2006/relationships/hyperlink" Target="mailto:mada_soare13@yahoo.com" TargetMode="External" /><Relationship Id="rId11" Type="http://schemas.openxmlformats.org/officeDocument/2006/relationships/hyperlink" Target="mailto:stefan_ivanovici@yahoo.com" TargetMode="External" /><Relationship Id="rId12" Type="http://schemas.openxmlformats.org/officeDocument/2006/relationships/hyperlink" Target="mailto:feuermunte@yahoo.com" TargetMode="External" /><Relationship Id="rId13" Type="http://schemas.openxmlformats.org/officeDocument/2006/relationships/hyperlink" Target="mailto:ioanamariatamas@yahoo.com" TargetMode="External" /><Relationship Id="rId14" Type="http://schemas.openxmlformats.org/officeDocument/2006/relationships/hyperlink" Target="mailto:omer_cerrahoglu2000@yahoo.com" TargetMode="External" /><Relationship Id="rId15" Type="http://schemas.openxmlformats.org/officeDocument/2006/relationships/hyperlink" Target="mailto:shakespeare2003@yahoo.com" TargetMode="External" /><Relationship Id="rId16" Type="http://schemas.openxmlformats.org/officeDocument/2006/relationships/hyperlink" Target="mailto:calexandru92@yahoo.com" TargetMode="External" /><Relationship Id="rId17" Type="http://schemas.openxmlformats.org/officeDocument/2006/relationships/hyperlink" Target="mailto:tiba_marius_08@yahoo.com" TargetMode="External" /><Relationship Id="rId18" Type="http://schemas.openxmlformats.org/officeDocument/2006/relationships/hyperlink" Target="mailto:chindeafilip@yahoo.com" TargetMode="External" /><Relationship Id="rId19" Type="http://schemas.openxmlformats.org/officeDocument/2006/relationships/hyperlink" Target="mailto:monnykutza@yahoo.com" TargetMode="External" /><Relationship Id="rId20" Type="http://schemas.openxmlformats.org/officeDocument/2006/relationships/hyperlink" Target="mailto:victor_padureanu@yahoo.com" TargetMode="External" /><Relationship Id="rId21" Type="http://schemas.openxmlformats.org/officeDocument/2006/relationships/hyperlink" Target="mailto:sorina_haiduc@yahoo.com" TargetMode="External" /><Relationship Id="rId22" Type="http://schemas.openxmlformats.org/officeDocument/2006/relationships/hyperlink" Target="mailto:andrei_c91@yahoo.com" TargetMode="External" /><Relationship Id="rId23" Type="http://schemas.openxmlformats.org/officeDocument/2006/relationships/hyperlink" Target="mailto:andrei.ciupan@gmail.com" TargetMode="External" /><Relationship Id="rId24" Type="http://schemas.openxmlformats.org/officeDocument/2006/relationships/hyperlink" Target="mailto:simple_words91@yahoo.com" TargetMode="External" /><Relationship Id="rId25" Type="http://schemas.openxmlformats.org/officeDocument/2006/relationships/hyperlink" Target="mailto:pohoata_cosmin200@yahoo.com" TargetMode="External" /><Relationship Id="rId26" Type="http://schemas.openxmlformats.org/officeDocument/2006/relationships/hyperlink" Target="mailto:dorin.moldovan@yahoo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55" zoomScaleNormal="55" zoomScaleSheetLayoutView="100" zoomScalePageLayoutView="0" workbookViewId="0" topLeftCell="A1">
      <selection activeCell="BC10" sqref="BC10"/>
    </sheetView>
  </sheetViews>
  <sheetFormatPr defaultColWidth="9.140625" defaultRowHeight="15.75" customHeight="1"/>
  <cols>
    <col min="1" max="1" width="8.57421875" style="1" bestFit="1" customWidth="1"/>
    <col min="2" max="2" width="32.28125" style="33" customWidth="1"/>
    <col min="3" max="3" width="42.140625" style="1" hidden="1" customWidth="1"/>
    <col min="4" max="4" width="6.57421875" style="1" hidden="1" customWidth="1"/>
    <col min="5" max="5" width="37.00390625" style="6" hidden="1" customWidth="1"/>
    <col min="6" max="6" width="19.00390625" style="6" hidden="1" customWidth="1"/>
    <col min="7" max="7" width="21.421875" style="1" hidden="1" customWidth="1"/>
    <col min="8" max="8" width="33.7109375" style="1" hidden="1" customWidth="1"/>
    <col min="9" max="9" width="20.00390625" style="2" hidden="1" customWidth="1"/>
    <col min="10" max="10" width="78.57421875" style="1" hidden="1" customWidth="1"/>
    <col min="11" max="11" width="27.28125" style="3" hidden="1" customWidth="1"/>
    <col min="12" max="12" width="46.00390625" style="1" hidden="1" customWidth="1"/>
    <col min="13" max="13" width="28.57421875" style="1" hidden="1" customWidth="1"/>
    <col min="14" max="14" width="51.00390625" style="1" hidden="1" customWidth="1"/>
    <col min="15" max="17" width="9.140625" style="4" hidden="1" customWidth="1"/>
    <col min="18" max="18" width="9.57421875" style="4" hidden="1" customWidth="1"/>
    <col min="19" max="19" width="6.8515625" style="5" bestFit="1" customWidth="1"/>
    <col min="20" max="20" width="10.00390625" style="4" customWidth="1"/>
    <col min="21" max="21" width="10.7109375" style="1" customWidth="1"/>
    <col min="22" max="24" width="17.7109375" style="1" hidden="1" customWidth="1"/>
    <col min="25" max="29" width="8.28125" style="1" hidden="1" customWidth="1"/>
    <col min="30" max="30" width="9.57421875" style="1" hidden="1" customWidth="1"/>
    <col min="31" max="31" width="13.8515625" style="4" customWidth="1"/>
    <col min="32" max="32" width="10.8515625" style="1" customWidth="1"/>
    <col min="33" max="33" width="9.140625" style="1" customWidth="1"/>
    <col min="34" max="34" width="8.8515625" style="41" customWidth="1"/>
    <col min="35" max="40" width="9.140625" style="1" customWidth="1"/>
    <col min="41" max="41" width="32.7109375" style="1" customWidth="1"/>
    <col min="42" max="16384" width="9.140625" style="1" customWidth="1"/>
  </cols>
  <sheetData>
    <row r="1" spans="1:41" s="39" customFormat="1" ht="75">
      <c r="A1" s="34" t="s">
        <v>0</v>
      </c>
      <c r="B1" s="31" t="s">
        <v>1</v>
      </c>
      <c r="C1" s="34" t="s">
        <v>2</v>
      </c>
      <c r="D1" s="34" t="s">
        <v>3</v>
      </c>
      <c r="E1" s="31" t="s">
        <v>4</v>
      </c>
      <c r="F1" s="31" t="s">
        <v>5</v>
      </c>
      <c r="G1" s="35" t="s">
        <v>6</v>
      </c>
      <c r="H1" s="35" t="s">
        <v>7</v>
      </c>
      <c r="I1" s="36" t="s">
        <v>8</v>
      </c>
      <c r="J1" s="34" t="s">
        <v>9</v>
      </c>
      <c r="K1" s="37" t="s">
        <v>10</v>
      </c>
      <c r="L1" s="35" t="s">
        <v>11</v>
      </c>
      <c r="M1" s="35" t="s">
        <v>12</v>
      </c>
      <c r="N1" s="35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3</v>
      </c>
      <c r="T1" s="18" t="s">
        <v>242</v>
      </c>
      <c r="U1" s="34" t="s">
        <v>18</v>
      </c>
      <c r="V1" s="34" t="s">
        <v>19</v>
      </c>
      <c r="W1" s="34" t="s">
        <v>20</v>
      </c>
      <c r="X1" s="34" t="s">
        <v>50</v>
      </c>
      <c r="Y1" s="34" t="s">
        <v>14</v>
      </c>
      <c r="Z1" s="34" t="s">
        <v>15</v>
      </c>
      <c r="AA1" s="34" t="s">
        <v>16</v>
      </c>
      <c r="AB1" s="34" t="s">
        <v>17</v>
      </c>
      <c r="AC1" s="34" t="s">
        <v>240</v>
      </c>
      <c r="AD1" s="34" t="s">
        <v>239</v>
      </c>
      <c r="AE1" s="18" t="s">
        <v>241</v>
      </c>
      <c r="AF1" s="34" t="s">
        <v>243</v>
      </c>
      <c r="AG1" s="38" t="s">
        <v>244</v>
      </c>
      <c r="AH1" s="28" t="s">
        <v>245</v>
      </c>
      <c r="AI1" s="38" t="s">
        <v>246</v>
      </c>
      <c r="AJ1" s="38" t="s">
        <v>247</v>
      </c>
      <c r="AK1" s="38" t="s">
        <v>248</v>
      </c>
      <c r="AL1" s="38" t="s">
        <v>249</v>
      </c>
      <c r="AM1" s="38" t="s">
        <v>250</v>
      </c>
      <c r="AN1" s="38" t="s">
        <v>251</v>
      </c>
      <c r="AO1" s="38" t="s">
        <v>252</v>
      </c>
    </row>
    <row r="2" spans="1:41" s="15" customFormat="1" ht="37.5" customHeight="1">
      <c r="A2" s="8">
        <v>1</v>
      </c>
      <c r="B2" s="31" t="s">
        <v>145</v>
      </c>
      <c r="C2" s="8" t="s">
        <v>146</v>
      </c>
      <c r="D2" s="8">
        <v>11</v>
      </c>
      <c r="E2" s="7" t="s">
        <v>147</v>
      </c>
      <c r="F2" s="7" t="s">
        <v>148</v>
      </c>
      <c r="G2" s="8" t="s">
        <v>149</v>
      </c>
      <c r="H2" s="8" t="s">
        <v>40</v>
      </c>
      <c r="I2" s="16">
        <v>1920628394461</v>
      </c>
      <c r="J2" s="8" t="s">
        <v>150</v>
      </c>
      <c r="K2" s="17" t="s">
        <v>151</v>
      </c>
      <c r="L2" s="8" t="s">
        <v>152</v>
      </c>
      <c r="M2" s="8">
        <v>2011</v>
      </c>
      <c r="N2" s="8" t="s">
        <v>153</v>
      </c>
      <c r="O2" s="13">
        <v>7</v>
      </c>
      <c r="P2" s="13">
        <v>7</v>
      </c>
      <c r="Q2" s="13">
        <v>7</v>
      </c>
      <c r="R2" s="13">
        <v>7</v>
      </c>
      <c r="S2" s="18" t="s">
        <v>179</v>
      </c>
      <c r="T2" s="13">
        <f aca="true" t="shared" si="0" ref="T2:T31">SUM(O2:R2)</f>
        <v>28</v>
      </c>
      <c r="U2" s="13">
        <f>20*T2/28</f>
        <v>20</v>
      </c>
      <c r="V2" s="8" t="s">
        <v>29</v>
      </c>
      <c r="W2" s="8" t="s">
        <v>30</v>
      </c>
      <c r="X2" s="8" t="s">
        <v>231</v>
      </c>
      <c r="Y2" s="8">
        <v>7</v>
      </c>
      <c r="Z2" s="8">
        <v>6</v>
      </c>
      <c r="AA2" s="8">
        <v>1</v>
      </c>
      <c r="AB2" s="8">
        <v>4</v>
      </c>
      <c r="AC2" s="8">
        <v>7</v>
      </c>
      <c r="AD2" s="8">
        <f aca="true" t="shared" si="1" ref="AD2:AD31">SUM(Y2:AC2)</f>
        <v>25</v>
      </c>
      <c r="AE2" s="13">
        <f aca="true" t="shared" si="2" ref="AE2:AE31">SUM(AD2,U2)</f>
        <v>45</v>
      </c>
      <c r="AF2" s="8">
        <v>7</v>
      </c>
      <c r="AG2" s="29">
        <v>7</v>
      </c>
      <c r="AH2" s="40">
        <v>7</v>
      </c>
      <c r="AI2" s="29">
        <v>7</v>
      </c>
      <c r="AJ2" s="29">
        <v>7</v>
      </c>
      <c r="AK2" s="29">
        <v>7</v>
      </c>
      <c r="AL2" s="29">
        <v>5</v>
      </c>
      <c r="AM2" s="29">
        <v>7</v>
      </c>
      <c r="AN2" s="30">
        <f aca="true" t="shared" si="3" ref="AN2:AN31">SUM(AE2:AM2)</f>
        <v>99</v>
      </c>
      <c r="AO2" s="29" t="s">
        <v>253</v>
      </c>
    </row>
    <row r="3" spans="1:41" s="15" customFormat="1" ht="37.5" customHeight="1">
      <c r="A3" s="8">
        <v>2</v>
      </c>
      <c r="B3" s="31" t="s">
        <v>139</v>
      </c>
      <c r="C3" s="8" t="s">
        <v>139</v>
      </c>
      <c r="D3" s="8">
        <v>11</v>
      </c>
      <c r="E3" s="7" t="s">
        <v>22</v>
      </c>
      <c r="F3" s="7" t="s">
        <v>23</v>
      </c>
      <c r="G3" s="8" t="s">
        <v>23</v>
      </c>
      <c r="H3" s="8" t="s">
        <v>40</v>
      </c>
      <c r="I3" s="9" t="s">
        <v>140</v>
      </c>
      <c r="J3" s="8" t="s">
        <v>141</v>
      </c>
      <c r="K3" s="10" t="s">
        <v>142</v>
      </c>
      <c r="L3" s="11" t="s">
        <v>143</v>
      </c>
      <c r="M3" s="12">
        <v>2011</v>
      </c>
      <c r="N3" s="8" t="s">
        <v>144</v>
      </c>
      <c r="O3" s="13">
        <v>7</v>
      </c>
      <c r="P3" s="13">
        <v>7</v>
      </c>
      <c r="Q3" s="13">
        <v>7</v>
      </c>
      <c r="R3" s="13">
        <v>7</v>
      </c>
      <c r="S3" s="18" t="s">
        <v>179</v>
      </c>
      <c r="T3" s="13">
        <f t="shared" si="0"/>
        <v>28</v>
      </c>
      <c r="U3" s="13">
        <v>20</v>
      </c>
      <c r="V3" s="8" t="s">
        <v>29</v>
      </c>
      <c r="W3" s="8" t="s">
        <v>30</v>
      </c>
      <c r="X3" s="8" t="s">
        <v>230</v>
      </c>
      <c r="Y3" s="8">
        <v>7</v>
      </c>
      <c r="Z3" s="8">
        <v>7</v>
      </c>
      <c r="AA3" s="8">
        <v>0</v>
      </c>
      <c r="AB3" s="8">
        <v>6</v>
      </c>
      <c r="AC3" s="8">
        <v>7</v>
      </c>
      <c r="AD3" s="8">
        <f t="shared" si="1"/>
        <v>27</v>
      </c>
      <c r="AE3" s="13">
        <f t="shared" si="2"/>
        <v>47</v>
      </c>
      <c r="AF3" s="8">
        <v>6</v>
      </c>
      <c r="AG3" s="29">
        <v>7</v>
      </c>
      <c r="AH3" s="40">
        <v>7</v>
      </c>
      <c r="AI3" s="29">
        <v>1</v>
      </c>
      <c r="AJ3" s="29">
        <v>7</v>
      </c>
      <c r="AK3" s="29">
        <v>7</v>
      </c>
      <c r="AL3" s="29">
        <v>0</v>
      </c>
      <c r="AM3" s="29">
        <v>7</v>
      </c>
      <c r="AN3" s="30">
        <f t="shared" si="3"/>
        <v>89</v>
      </c>
      <c r="AO3" s="29" t="s">
        <v>253</v>
      </c>
    </row>
    <row r="4" spans="1:41" s="15" customFormat="1" ht="37.5" customHeight="1">
      <c r="A4" s="8">
        <v>3</v>
      </c>
      <c r="B4" s="31" t="s">
        <v>95</v>
      </c>
      <c r="C4" s="8" t="s">
        <v>95</v>
      </c>
      <c r="D4" s="8">
        <v>10</v>
      </c>
      <c r="E4" s="7" t="s">
        <v>32</v>
      </c>
      <c r="F4" s="7" t="s">
        <v>23</v>
      </c>
      <c r="G4" s="8" t="s">
        <v>23</v>
      </c>
      <c r="H4" s="8" t="s">
        <v>40</v>
      </c>
      <c r="I4" s="9" t="s">
        <v>96</v>
      </c>
      <c r="J4" s="8" t="s">
        <v>97</v>
      </c>
      <c r="K4" s="10" t="s">
        <v>98</v>
      </c>
      <c r="L4" s="9"/>
      <c r="M4" s="9">
        <v>2012</v>
      </c>
      <c r="N4" s="8" t="s">
        <v>99</v>
      </c>
      <c r="O4" s="13">
        <v>7</v>
      </c>
      <c r="P4" s="13">
        <v>7</v>
      </c>
      <c r="Q4" s="13">
        <v>7</v>
      </c>
      <c r="R4" s="13">
        <v>3</v>
      </c>
      <c r="S4" s="14" t="s">
        <v>28</v>
      </c>
      <c r="T4" s="13">
        <f t="shared" si="0"/>
        <v>24</v>
      </c>
      <c r="U4" s="13">
        <f aca="true" t="shared" si="4" ref="U4:U10">20*T4/28</f>
        <v>17.142857142857142</v>
      </c>
      <c r="V4" s="8" t="s">
        <v>38</v>
      </c>
      <c r="W4" s="8" t="s">
        <v>45</v>
      </c>
      <c r="X4" s="8" t="s">
        <v>236</v>
      </c>
      <c r="Y4" s="8">
        <v>7</v>
      </c>
      <c r="Z4" s="8">
        <v>7</v>
      </c>
      <c r="AA4" s="8">
        <v>0</v>
      </c>
      <c r="AB4" s="8">
        <v>7</v>
      </c>
      <c r="AC4" s="8">
        <v>6</v>
      </c>
      <c r="AD4" s="8">
        <f t="shared" si="1"/>
        <v>27</v>
      </c>
      <c r="AE4" s="13">
        <f t="shared" si="2"/>
        <v>44.14285714285714</v>
      </c>
      <c r="AF4" s="8">
        <v>7</v>
      </c>
      <c r="AG4" s="29">
        <v>7</v>
      </c>
      <c r="AH4" s="40">
        <v>7</v>
      </c>
      <c r="AI4" s="29">
        <v>2</v>
      </c>
      <c r="AJ4" s="29">
        <v>7</v>
      </c>
      <c r="AK4" s="29">
        <v>7</v>
      </c>
      <c r="AL4" s="29">
        <v>7</v>
      </c>
      <c r="AM4" s="29">
        <v>0</v>
      </c>
      <c r="AN4" s="30">
        <f t="shared" si="3"/>
        <v>88.14285714285714</v>
      </c>
      <c r="AO4" s="29" t="s">
        <v>253</v>
      </c>
    </row>
    <row r="5" spans="1:41" s="15" customFormat="1" ht="37.5" customHeight="1">
      <c r="A5" s="8">
        <v>4</v>
      </c>
      <c r="B5" s="31" t="s">
        <v>100</v>
      </c>
      <c r="C5" s="8" t="s">
        <v>100</v>
      </c>
      <c r="D5" s="8">
        <v>10</v>
      </c>
      <c r="E5" s="7" t="s">
        <v>22</v>
      </c>
      <c r="F5" s="7" t="s">
        <v>23</v>
      </c>
      <c r="G5" s="8" t="s">
        <v>23</v>
      </c>
      <c r="H5" s="8" t="s">
        <v>40</v>
      </c>
      <c r="I5" s="9" t="s">
        <v>101</v>
      </c>
      <c r="J5" s="8" t="s">
        <v>102</v>
      </c>
      <c r="K5" s="10" t="s">
        <v>103</v>
      </c>
      <c r="L5" s="9"/>
      <c r="M5" s="9">
        <v>2012</v>
      </c>
      <c r="N5" s="8" t="s">
        <v>104</v>
      </c>
      <c r="O5" s="13">
        <v>7</v>
      </c>
      <c r="P5" s="13">
        <v>7</v>
      </c>
      <c r="Q5" s="13">
        <v>3</v>
      </c>
      <c r="R5" s="13">
        <v>7</v>
      </c>
      <c r="S5" s="14" t="s">
        <v>28</v>
      </c>
      <c r="T5" s="13">
        <f t="shared" si="0"/>
        <v>24</v>
      </c>
      <c r="U5" s="13">
        <f t="shared" si="4"/>
        <v>17.142857142857142</v>
      </c>
      <c r="V5" s="8" t="s">
        <v>38</v>
      </c>
      <c r="W5" s="8" t="s">
        <v>45</v>
      </c>
      <c r="X5" s="8" t="s">
        <v>237</v>
      </c>
      <c r="Y5" s="8">
        <v>7</v>
      </c>
      <c r="Z5" s="8">
        <v>7</v>
      </c>
      <c r="AA5" s="8">
        <v>7</v>
      </c>
      <c r="AB5" s="8">
        <v>4</v>
      </c>
      <c r="AC5" s="8">
        <v>7</v>
      </c>
      <c r="AD5" s="8">
        <f t="shared" si="1"/>
        <v>32</v>
      </c>
      <c r="AE5" s="13">
        <f t="shared" si="2"/>
        <v>49.14285714285714</v>
      </c>
      <c r="AF5" s="8">
        <v>7</v>
      </c>
      <c r="AG5" s="29">
        <v>2</v>
      </c>
      <c r="AH5" s="40">
        <v>7</v>
      </c>
      <c r="AI5" s="29">
        <v>1</v>
      </c>
      <c r="AJ5" s="29">
        <v>7</v>
      </c>
      <c r="AK5" s="29">
        <v>7</v>
      </c>
      <c r="AL5" s="29">
        <v>7</v>
      </c>
      <c r="AM5" s="29">
        <v>0</v>
      </c>
      <c r="AN5" s="30">
        <f t="shared" si="3"/>
        <v>87.14285714285714</v>
      </c>
      <c r="AO5" s="29" t="s">
        <v>253</v>
      </c>
    </row>
    <row r="6" spans="1:41" s="15" customFormat="1" ht="37.5" customHeight="1">
      <c r="A6" s="8">
        <v>5</v>
      </c>
      <c r="B6" s="31" t="s">
        <v>116</v>
      </c>
      <c r="C6" s="8" t="s">
        <v>116</v>
      </c>
      <c r="D6" s="8">
        <v>10</v>
      </c>
      <c r="E6" s="7" t="s">
        <v>46</v>
      </c>
      <c r="F6" s="7" t="s">
        <v>47</v>
      </c>
      <c r="G6" s="8" t="s">
        <v>48</v>
      </c>
      <c r="H6" s="8" t="s">
        <v>40</v>
      </c>
      <c r="I6" s="9">
        <v>1950503350082</v>
      </c>
      <c r="J6" s="8" t="s">
        <v>117</v>
      </c>
      <c r="K6" s="10" t="s">
        <v>118</v>
      </c>
      <c r="L6" s="11" t="s">
        <v>119</v>
      </c>
      <c r="M6" s="12">
        <v>2014</v>
      </c>
      <c r="N6" s="8" t="s">
        <v>120</v>
      </c>
      <c r="O6" s="13">
        <v>2</v>
      </c>
      <c r="P6" s="13">
        <v>6</v>
      </c>
      <c r="Q6" s="13">
        <v>7</v>
      </c>
      <c r="R6" s="13">
        <v>7</v>
      </c>
      <c r="S6" s="14" t="s">
        <v>28</v>
      </c>
      <c r="T6" s="13">
        <f t="shared" si="0"/>
        <v>22</v>
      </c>
      <c r="U6" s="13">
        <f t="shared" si="4"/>
        <v>15.714285714285714</v>
      </c>
      <c r="V6" s="8" t="s">
        <v>38</v>
      </c>
      <c r="W6" s="8" t="s">
        <v>45</v>
      </c>
      <c r="X6" s="8" t="s">
        <v>232</v>
      </c>
      <c r="Y6" s="8">
        <v>7</v>
      </c>
      <c r="Z6" s="8">
        <v>7</v>
      </c>
      <c r="AA6" s="8">
        <v>7</v>
      </c>
      <c r="AB6" s="8">
        <v>5</v>
      </c>
      <c r="AC6" s="8">
        <v>7</v>
      </c>
      <c r="AD6" s="8">
        <f t="shared" si="1"/>
        <v>33</v>
      </c>
      <c r="AE6" s="13">
        <f t="shared" si="2"/>
        <v>48.714285714285715</v>
      </c>
      <c r="AF6" s="8">
        <v>7</v>
      </c>
      <c r="AG6" s="29">
        <v>7</v>
      </c>
      <c r="AH6" s="40">
        <v>1</v>
      </c>
      <c r="AI6" s="29">
        <v>1</v>
      </c>
      <c r="AJ6" s="29">
        <v>7</v>
      </c>
      <c r="AK6" s="29">
        <v>7</v>
      </c>
      <c r="AL6" s="29">
        <v>7</v>
      </c>
      <c r="AM6" s="29">
        <v>1</v>
      </c>
      <c r="AN6" s="30">
        <f t="shared" si="3"/>
        <v>86.71428571428572</v>
      </c>
      <c r="AO6" s="29" t="s">
        <v>253</v>
      </c>
    </row>
    <row r="7" spans="1:41" s="15" customFormat="1" ht="37.5" customHeight="1">
      <c r="A7" s="8">
        <f>A6+1</f>
        <v>6</v>
      </c>
      <c r="B7" s="31" t="s">
        <v>51</v>
      </c>
      <c r="C7" s="8" t="s">
        <v>51</v>
      </c>
      <c r="D7" s="8">
        <v>10</v>
      </c>
      <c r="E7" s="7" t="s">
        <v>22</v>
      </c>
      <c r="F7" s="7" t="s">
        <v>23</v>
      </c>
      <c r="G7" s="8" t="s">
        <v>23</v>
      </c>
      <c r="H7" s="8" t="s">
        <v>40</v>
      </c>
      <c r="I7" s="9" t="s">
        <v>52</v>
      </c>
      <c r="J7" s="8" t="s">
        <v>53</v>
      </c>
      <c r="K7" s="10" t="s">
        <v>54</v>
      </c>
      <c r="L7" s="23" t="s">
        <v>55</v>
      </c>
      <c r="M7" s="9">
        <v>2012</v>
      </c>
      <c r="N7" s="8" t="s">
        <v>56</v>
      </c>
      <c r="O7" s="13">
        <v>7</v>
      </c>
      <c r="P7" s="13">
        <v>7</v>
      </c>
      <c r="Q7" s="13">
        <v>7</v>
      </c>
      <c r="R7" s="13">
        <v>7</v>
      </c>
      <c r="S7" s="14" t="s">
        <v>28</v>
      </c>
      <c r="T7" s="13">
        <f t="shared" si="0"/>
        <v>28</v>
      </c>
      <c r="U7" s="13">
        <f t="shared" si="4"/>
        <v>20</v>
      </c>
      <c r="V7" s="8" t="s">
        <v>29</v>
      </c>
      <c r="W7" s="8" t="s">
        <v>30</v>
      </c>
      <c r="X7" s="8" t="s">
        <v>230</v>
      </c>
      <c r="Y7" s="8">
        <v>2</v>
      </c>
      <c r="Z7" s="8">
        <v>7</v>
      </c>
      <c r="AA7" s="8">
        <v>0</v>
      </c>
      <c r="AB7" s="8">
        <v>4</v>
      </c>
      <c r="AC7" s="8">
        <v>7</v>
      </c>
      <c r="AD7" s="8">
        <f t="shared" si="1"/>
        <v>20</v>
      </c>
      <c r="AE7" s="13">
        <f t="shared" si="2"/>
        <v>40</v>
      </c>
      <c r="AF7" s="8">
        <v>7</v>
      </c>
      <c r="AG7" s="29">
        <v>7</v>
      </c>
      <c r="AH7" s="40">
        <v>7</v>
      </c>
      <c r="AI7" s="29">
        <v>6</v>
      </c>
      <c r="AJ7" s="29">
        <v>7</v>
      </c>
      <c r="AK7" s="29">
        <v>7</v>
      </c>
      <c r="AL7" s="29">
        <v>2</v>
      </c>
      <c r="AM7" s="29">
        <v>0</v>
      </c>
      <c r="AN7" s="30">
        <f t="shared" si="3"/>
        <v>83</v>
      </c>
      <c r="AO7" s="29" t="s">
        <v>253</v>
      </c>
    </row>
    <row r="8" spans="1:41" s="15" customFormat="1" ht="37.5" customHeight="1">
      <c r="A8" s="8">
        <f aca="true" t="shared" si="5" ref="A8:A30">A7+1</f>
        <v>7</v>
      </c>
      <c r="B8" s="31" t="s">
        <v>154</v>
      </c>
      <c r="C8" s="8" t="s">
        <v>154</v>
      </c>
      <c r="D8" s="8">
        <v>11</v>
      </c>
      <c r="E8" s="7" t="s">
        <v>22</v>
      </c>
      <c r="F8" s="7" t="s">
        <v>23</v>
      </c>
      <c r="G8" s="8" t="s">
        <v>23</v>
      </c>
      <c r="H8" s="8" t="s">
        <v>40</v>
      </c>
      <c r="I8" s="9" t="s">
        <v>155</v>
      </c>
      <c r="J8" s="8" t="s">
        <v>156</v>
      </c>
      <c r="K8" s="10" t="s">
        <v>157</v>
      </c>
      <c r="L8" s="11" t="s">
        <v>158</v>
      </c>
      <c r="M8" s="12">
        <v>2011</v>
      </c>
      <c r="N8" s="8" t="s">
        <v>159</v>
      </c>
      <c r="O8" s="13">
        <v>7</v>
      </c>
      <c r="P8" s="13">
        <v>7</v>
      </c>
      <c r="Q8" s="13">
        <v>7</v>
      </c>
      <c r="R8" s="13">
        <v>7</v>
      </c>
      <c r="S8" s="18" t="s">
        <v>179</v>
      </c>
      <c r="T8" s="13">
        <f t="shared" si="0"/>
        <v>28</v>
      </c>
      <c r="U8" s="13">
        <f t="shared" si="4"/>
        <v>20</v>
      </c>
      <c r="V8" s="8" t="s">
        <v>29</v>
      </c>
      <c r="W8" s="8" t="s">
        <v>30</v>
      </c>
      <c r="X8" s="8" t="s">
        <v>232</v>
      </c>
      <c r="Y8" s="8">
        <v>3</v>
      </c>
      <c r="Z8" s="8">
        <v>0</v>
      </c>
      <c r="AA8" s="8">
        <v>0</v>
      </c>
      <c r="AB8" s="8">
        <v>4</v>
      </c>
      <c r="AC8" s="8">
        <v>7</v>
      </c>
      <c r="AD8" s="8">
        <f t="shared" si="1"/>
        <v>14</v>
      </c>
      <c r="AE8" s="13">
        <f t="shared" si="2"/>
        <v>34</v>
      </c>
      <c r="AF8" s="8">
        <v>7</v>
      </c>
      <c r="AG8" s="29">
        <v>7</v>
      </c>
      <c r="AH8" s="40">
        <v>7</v>
      </c>
      <c r="AI8" s="29">
        <v>0</v>
      </c>
      <c r="AJ8" s="29">
        <v>3</v>
      </c>
      <c r="AK8" s="29">
        <v>0</v>
      </c>
      <c r="AL8" s="29">
        <v>7</v>
      </c>
      <c r="AM8" s="29">
        <v>5</v>
      </c>
      <c r="AN8" s="30">
        <f t="shared" si="3"/>
        <v>70</v>
      </c>
      <c r="AO8" s="29" t="s">
        <v>254</v>
      </c>
    </row>
    <row r="9" spans="1:41" s="15" customFormat="1" ht="37.5" customHeight="1">
      <c r="A9" s="8">
        <f t="shared" si="5"/>
        <v>8</v>
      </c>
      <c r="B9" s="31" t="s">
        <v>207</v>
      </c>
      <c r="C9" s="8" t="s">
        <v>207</v>
      </c>
      <c r="D9" s="8">
        <v>12</v>
      </c>
      <c r="E9" s="7" t="s">
        <v>32</v>
      </c>
      <c r="F9" s="7" t="s">
        <v>23</v>
      </c>
      <c r="G9" s="8" t="s">
        <v>23</v>
      </c>
      <c r="H9" s="8" t="s">
        <v>40</v>
      </c>
      <c r="I9" s="9" t="s">
        <v>208</v>
      </c>
      <c r="J9" s="8" t="s">
        <v>209</v>
      </c>
      <c r="K9" s="10" t="s">
        <v>210</v>
      </c>
      <c r="L9" s="11" t="s">
        <v>211</v>
      </c>
      <c r="M9" s="12">
        <v>2010</v>
      </c>
      <c r="N9" s="8" t="s">
        <v>212</v>
      </c>
      <c r="O9" s="13">
        <v>7</v>
      </c>
      <c r="P9" s="13">
        <v>7</v>
      </c>
      <c r="Q9" s="13">
        <v>5</v>
      </c>
      <c r="R9" s="13">
        <v>3</v>
      </c>
      <c r="S9" s="18" t="s">
        <v>229</v>
      </c>
      <c r="T9" s="13">
        <f t="shared" si="0"/>
        <v>22</v>
      </c>
      <c r="U9" s="13">
        <f t="shared" si="4"/>
        <v>15.714285714285714</v>
      </c>
      <c r="V9" s="19" t="s">
        <v>38</v>
      </c>
      <c r="W9" s="19" t="s">
        <v>45</v>
      </c>
      <c r="X9" s="8" t="s">
        <v>234</v>
      </c>
      <c r="Y9" s="8">
        <v>7</v>
      </c>
      <c r="Z9" s="8">
        <v>7</v>
      </c>
      <c r="AA9" s="8">
        <v>0</v>
      </c>
      <c r="AB9" s="8">
        <v>4</v>
      </c>
      <c r="AC9" s="8">
        <v>6</v>
      </c>
      <c r="AD9" s="8">
        <f t="shared" si="1"/>
        <v>24</v>
      </c>
      <c r="AE9" s="13">
        <f t="shared" si="2"/>
        <v>39.714285714285715</v>
      </c>
      <c r="AF9" s="8">
        <v>7</v>
      </c>
      <c r="AG9" s="29">
        <v>2</v>
      </c>
      <c r="AH9" s="40">
        <v>0</v>
      </c>
      <c r="AI9" s="29">
        <v>0</v>
      </c>
      <c r="AJ9" s="29">
        <v>7</v>
      </c>
      <c r="AK9" s="29">
        <v>7</v>
      </c>
      <c r="AL9" s="29">
        <v>0</v>
      </c>
      <c r="AM9" s="29">
        <v>1</v>
      </c>
      <c r="AN9" s="30">
        <f t="shared" si="3"/>
        <v>63.714285714285715</v>
      </c>
      <c r="AO9" s="29" t="s">
        <v>254</v>
      </c>
    </row>
    <row r="10" spans="1:41" s="15" customFormat="1" ht="37.5" customHeight="1">
      <c r="A10" s="8">
        <f t="shared" si="5"/>
        <v>9</v>
      </c>
      <c r="B10" s="31" t="s">
        <v>111</v>
      </c>
      <c r="C10" s="8" t="s">
        <v>111</v>
      </c>
      <c r="D10" s="8">
        <v>10</v>
      </c>
      <c r="E10" s="7" t="s">
        <v>32</v>
      </c>
      <c r="F10" s="7" t="s">
        <v>23</v>
      </c>
      <c r="G10" s="8" t="s">
        <v>23</v>
      </c>
      <c r="H10" s="8" t="s">
        <v>40</v>
      </c>
      <c r="I10" s="9" t="s">
        <v>112</v>
      </c>
      <c r="J10" s="8" t="s">
        <v>113</v>
      </c>
      <c r="K10" s="10" t="s">
        <v>114</v>
      </c>
      <c r="L10" s="9"/>
      <c r="M10" s="9">
        <v>2012</v>
      </c>
      <c r="N10" s="8" t="s">
        <v>115</v>
      </c>
      <c r="O10" s="13">
        <v>7</v>
      </c>
      <c r="P10" s="13">
        <v>7</v>
      </c>
      <c r="Q10" s="13">
        <v>7</v>
      </c>
      <c r="R10" s="13">
        <v>1</v>
      </c>
      <c r="S10" s="14" t="s">
        <v>28</v>
      </c>
      <c r="T10" s="13">
        <f t="shared" si="0"/>
        <v>22</v>
      </c>
      <c r="U10" s="13">
        <f t="shared" si="4"/>
        <v>15.714285714285714</v>
      </c>
      <c r="V10" s="8" t="s">
        <v>38</v>
      </c>
      <c r="W10" s="8" t="s">
        <v>45</v>
      </c>
      <c r="X10" s="8" t="s">
        <v>231</v>
      </c>
      <c r="Y10" s="8">
        <v>3</v>
      </c>
      <c r="Z10" s="8">
        <v>7</v>
      </c>
      <c r="AA10" s="8">
        <v>0</v>
      </c>
      <c r="AB10" s="8">
        <v>4</v>
      </c>
      <c r="AC10" s="8">
        <v>4</v>
      </c>
      <c r="AD10" s="8">
        <f t="shared" si="1"/>
        <v>18</v>
      </c>
      <c r="AE10" s="13">
        <f t="shared" si="2"/>
        <v>33.714285714285715</v>
      </c>
      <c r="AF10" s="8">
        <v>7</v>
      </c>
      <c r="AG10" s="29">
        <v>2</v>
      </c>
      <c r="AH10" s="40">
        <v>7</v>
      </c>
      <c r="AI10" s="29">
        <v>0</v>
      </c>
      <c r="AJ10" s="29">
        <v>7</v>
      </c>
      <c r="AK10" s="29">
        <v>7</v>
      </c>
      <c r="AL10" s="29">
        <v>0</v>
      </c>
      <c r="AM10" s="29">
        <v>0</v>
      </c>
      <c r="AN10" s="30">
        <f t="shared" si="3"/>
        <v>63.714285714285715</v>
      </c>
      <c r="AO10" s="29" t="s">
        <v>254</v>
      </c>
    </row>
    <row r="11" spans="1:41" s="15" customFormat="1" ht="37.5" customHeight="1">
      <c r="A11" s="8">
        <f t="shared" si="5"/>
        <v>10</v>
      </c>
      <c r="B11" s="31" t="s">
        <v>180</v>
      </c>
      <c r="C11" s="8" t="s">
        <v>180</v>
      </c>
      <c r="D11" s="8">
        <v>12</v>
      </c>
      <c r="E11" s="7" t="s">
        <v>32</v>
      </c>
      <c r="F11" s="7" t="s">
        <v>23</v>
      </c>
      <c r="G11" s="8" t="s">
        <v>23</v>
      </c>
      <c r="H11" s="8" t="s">
        <v>40</v>
      </c>
      <c r="I11" s="9" t="s">
        <v>181</v>
      </c>
      <c r="J11" s="8" t="s">
        <v>182</v>
      </c>
      <c r="K11" s="10" t="s">
        <v>183</v>
      </c>
      <c r="L11" s="11" t="s">
        <v>184</v>
      </c>
      <c r="M11" s="12">
        <v>2010</v>
      </c>
      <c r="N11" s="8" t="s">
        <v>185</v>
      </c>
      <c r="O11" s="13">
        <v>7</v>
      </c>
      <c r="P11" s="13">
        <v>7</v>
      </c>
      <c r="Q11" s="13">
        <v>7</v>
      </c>
      <c r="R11" s="13">
        <v>7</v>
      </c>
      <c r="S11" s="18" t="s">
        <v>229</v>
      </c>
      <c r="T11" s="13">
        <f t="shared" si="0"/>
        <v>28</v>
      </c>
      <c r="U11" s="13">
        <v>20</v>
      </c>
      <c r="V11" s="19" t="s">
        <v>29</v>
      </c>
      <c r="W11" s="19" t="s">
        <v>30</v>
      </c>
      <c r="X11" s="8" t="s">
        <v>238</v>
      </c>
      <c r="Y11" s="8">
        <v>2</v>
      </c>
      <c r="Z11" s="8">
        <v>7</v>
      </c>
      <c r="AA11" s="8">
        <v>0</v>
      </c>
      <c r="AB11" s="8">
        <v>7</v>
      </c>
      <c r="AC11" s="8">
        <v>4</v>
      </c>
      <c r="AD11" s="8">
        <f t="shared" si="1"/>
        <v>20</v>
      </c>
      <c r="AE11" s="13">
        <f t="shared" si="2"/>
        <v>40</v>
      </c>
      <c r="AF11" s="8">
        <v>7</v>
      </c>
      <c r="AG11" s="29">
        <v>0</v>
      </c>
      <c r="AH11" s="40">
        <v>1</v>
      </c>
      <c r="AI11" s="29">
        <v>6</v>
      </c>
      <c r="AJ11" s="29">
        <v>2</v>
      </c>
      <c r="AK11" s="29">
        <v>7</v>
      </c>
      <c r="AL11" s="29">
        <v>0</v>
      </c>
      <c r="AM11" s="29">
        <v>0</v>
      </c>
      <c r="AN11" s="30">
        <f t="shared" si="3"/>
        <v>63</v>
      </c>
      <c r="AO11" s="29" t="s">
        <v>254</v>
      </c>
    </row>
    <row r="12" spans="1:41" s="15" customFormat="1" ht="37.5" customHeight="1">
      <c r="A12" s="8">
        <f t="shared" si="5"/>
        <v>11</v>
      </c>
      <c r="B12" s="31" t="s">
        <v>201</v>
      </c>
      <c r="C12" s="8" t="s">
        <v>202</v>
      </c>
      <c r="D12" s="8">
        <v>12</v>
      </c>
      <c r="E12" s="7" t="s">
        <v>134</v>
      </c>
      <c r="F12" s="25" t="s">
        <v>86</v>
      </c>
      <c r="G12" s="26" t="s">
        <v>87</v>
      </c>
      <c r="H12" s="8" t="s">
        <v>40</v>
      </c>
      <c r="I12" s="16">
        <v>1910424160037</v>
      </c>
      <c r="J12" s="26" t="s">
        <v>203</v>
      </c>
      <c r="K12" s="17" t="s">
        <v>204</v>
      </c>
      <c r="L12" s="27" t="s">
        <v>205</v>
      </c>
      <c r="M12" s="26">
        <v>2010</v>
      </c>
      <c r="N12" s="26" t="s">
        <v>206</v>
      </c>
      <c r="O12" s="13">
        <v>7</v>
      </c>
      <c r="P12" s="13">
        <v>7</v>
      </c>
      <c r="Q12" s="13">
        <v>2</v>
      </c>
      <c r="R12" s="13">
        <v>7</v>
      </c>
      <c r="S12" s="18" t="s">
        <v>229</v>
      </c>
      <c r="T12" s="13">
        <f t="shared" si="0"/>
        <v>23</v>
      </c>
      <c r="U12" s="13">
        <f>20*T12/28</f>
        <v>16.428571428571427</v>
      </c>
      <c r="V12" s="19" t="s">
        <v>38</v>
      </c>
      <c r="W12" s="19" t="s">
        <v>30</v>
      </c>
      <c r="X12" s="8" t="s">
        <v>233</v>
      </c>
      <c r="Y12" s="8">
        <v>7</v>
      </c>
      <c r="Z12" s="8">
        <v>7</v>
      </c>
      <c r="AA12" s="8">
        <v>0</v>
      </c>
      <c r="AB12" s="8">
        <v>0</v>
      </c>
      <c r="AC12" s="8">
        <v>7</v>
      </c>
      <c r="AD12" s="8">
        <f t="shared" si="1"/>
        <v>21</v>
      </c>
      <c r="AE12" s="13">
        <f t="shared" si="2"/>
        <v>37.42857142857143</v>
      </c>
      <c r="AF12" s="8">
        <v>7</v>
      </c>
      <c r="AG12" s="29">
        <v>2</v>
      </c>
      <c r="AH12" s="40">
        <v>7</v>
      </c>
      <c r="AI12" s="29">
        <v>2</v>
      </c>
      <c r="AJ12" s="29">
        <v>4</v>
      </c>
      <c r="AK12" s="29">
        <v>1</v>
      </c>
      <c r="AL12" s="29">
        <v>0</v>
      </c>
      <c r="AM12" s="29">
        <v>0</v>
      </c>
      <c r="AN12" s="30">
        <f t="shared" si="3"/>
        <v>60.42857142857143</v>
      </c>
      <c r="AO12" s="29" t="s">
        <v>254</v>
      </c>
    </row>
    <row r="13" spans="1:41" s="15" customFormat="1" ht="37.5" customHeight="1">
      <c r="A13" s="8">
        <f t="shared" si="5"/>
        <v>12</v>
      </c>
      <c r="B13" s="31" t="s">
        <v>57</v>
      </c>
      <c r="C13" s="8" t="s">
        <v>58</v>
      </c>
      <c r="D13" s="8">
        <v>10</v>
      </c>
      <c r="E13" s="7" t="s">
        <v>59</v>
      </c>
      <c r="F13" s="7" t="s">
        <v>60</v>
      </c>
      <c r="G13" s="8" t="s">
        <v>61</v>
      </c>
      <c r="H13" s="8" t="s">
        <v>40</v>
      </c>
      <c r="I13" s="16">
        <v>1930303350101</v>
      </c>
      <c r="J13" s="8" t="s">
        <v>62</v>
      </c>
      <c r="K13" s="17" t="s">
        <v>63</v>
      </c>
      <c r="L13" s="20" t="s">
        <v>64</v>
      </c>
      <c r="M13" s="8">
        <v>2012</v>
      </c>
      <c r="N13" s="8" t="s">
        <v>65</v>
      </c>
      <c r="O13" s="13">
        <v>7</v>
      </c>
      <c r="P13" s="13">
        <v>7</v>
      </c>
      <c r="Q13" s="13">
        <v>7</v>
      </c>
      <c r="R13" s="13">
        <v>7</v>
      </c>
      <c r="S13" s="14" t="s">
        <v>28</v>
      </c>
      <c r="T13" s="13">
        <f t="shared" si="0"/>
        <v>28</v>
      </c>
      <c r="U13" s="13">
        <f>20*T13/28</f>
        <v>20</v>
      </c>
      <c r="V13" s="8" t="s">
        <v>29</v>
      </c>
      <c r="W13" s="8" t="s">
        <v>30</v>
      </c>
      <c r="X13" s="8" t="s">
        <v>231</v>
      </c>
      <c r="Y13" s="8">
        <v>3</v>
      </c>
      <c r="Z13" s="8">
        <v>7</v>
      </c>
      <c r="AA13" s="8">
        <v>0</v>
      </c>
      <c r="AB13" s="8">
        <v>7</v>
      </c>
      <c r="AC13" s="8">
        <v>2</v>
      </c>
      <c r="AD13" s="8">
        <f t="shared" si="1"/>
        <v>19</v>
      </c>
      <c r="AE13" s="13">
        <f t="shared" si="2"/>
        <v>39</v>
      </c>
      <c r="AF13" s="8">
        <v>2</v>
      </c>
      <c r="AG13" s="29">
        <v>2</v>
      </c>
      <c r="AH13" s="40">
        <v>0</v>
      </c>
      <c r="AI13" s="29">
        <v>0</v>
      </c>
      <c r="AJ13" s="29">
        <v>7</v>
      </c>
      <c r="AK13" s="29">
        <v>4</v>
      </c>
      <c r="AL13" s="29">
        <v>3</v>
      </c>
      <c r="AM13" s="29">
        <v>1</v>
      </c>
      <c r="AN13" s="30">
        <f t="shared" si="3"/>
        <v>58</v>
      </c>
      <c r="AO13" s="29" t="s">
        <v>254</v>
      </c>
    </row>
    <row r="14" spans="1:41" s="15" customFormat="1" ht="37.5" customHeight="1">
      <c r="A14" s="8">
        <f t="shared" si="5"/>
        <v>13</v>
      </c>
      <c r="B14" s="31" t="s">
        <v>66</v>
      </c>
      <c r="C14" s="8" t="s">
        <v>66</v>
      </c>
      <c r="D14" s="8">
        <v>10</v>
      </c>
      <c r="E14" s="7" t="s">
        <v>22</v>
      </c>
      <c r="F14" s="7" t="s">
        <v>23</v>
      </c>
      <c r="G14" s="8" t="s">
        <v>23</v>
      </c>
      <c r="H14" s="8" t="s">
        <v>40</v>
      </c>
      <c r="I14" s="9" t="s">
        <v>67</v>
      </c>
      <c r="J14" s="8" t="s">
        <v>68</v>
      </c>
      <c r="K14" s="10" t="s">
        <v>69</v>
      </c>
      <c r="L14" s="23" t="s">
        <v>70</v>
      </c>
      <c r="M14" s="9">
        <v>2012</v>
      </c>
      <c r="N14" s="8" t="s">
        <v>71</v>
      </c>
      <c r="O14" s="13">
        <v>7</v>
      </c>
      <c r="P14" s="13">
        <v>7</v>
      </c>
      <c r="Q14" s="13">
        <v>7</v>
      </c>
      <c r="R14" s="13">
        <v>7</v>
      </c>
      <c r="S14" s="14" t="s">
        <v>28</v>
      </c>
      <c r="T14" s="13">
        <f t="shared" si="0"/>
        <v>28</v>
      </c>
      <c r="U14" s="13">
        <v>20</v>
      </c>
      <c r="V14" s="8" t="s">
        <v>29</v>
      </c>
      <c r="W14" s="8" t="s">
        <v>30</v>
      </c>
      <c r="X14" s="8" t="s">
        <v>232</v>
      </c>
      <c r="Y14" s="8">
        <v>7</v>
      </c>
      <c r="Z14" s="8">
        <v>7</v>
      </c>
      <c r="AA14" s="8">
        <v>0</v>
      </c>
      <c r="AB14" s="8">
        <v>0</v>
      </c>
      <c r="AC14" s="8">
        <v>7</v>
      </c>
      <c r="AD14" s="8">
        <f t="shared" si="1"/>
        <v>21</v>
      </c>
      <c r="AE14" s="13">
        <f t="shared" si="2"/>
        <v>41</v>
      </c>
      <c r="AF14" s="8">
        <v>2</v>
      </c>
      <c r="AG14" s="29">
        <v>5</v>
      </c>
      <c r="AH14" s="40">
        <v>0</v>
      </c>
      <c r="AI14" s="29">
        <v>0</v>
      </c>
      <c r="AJ14" s="29">
        <v>7</v>
      </c>
      <c r="AK14" s="29">
        <v>0</v>
      </c>
      <c r="AL14" s="29">
        <v>0</v>
      </c>
      <c r="AM14" s="29">
        <v>0</v>
      </c>
      <c r="AN14" s="30">
        <f t="shared" si="3"/>
        <v>55</v>
      </c>
      <c r="AO14" s="29" t="s">
        <v>254</v>
      </c>
    </row>
    <row r="15" spans="1:41" s="15" customFormat="1" ht="37.5" customHeight="1">
      <c r="A15" s="8">
        <f t="shared" si="5"/>
        <v>14</v>
      </c>
      <c r="B15" s="31" t="s">
        <v>215</v>
      </c>
      <c r="C15" s="8" t="s">
        <v>215</v>
      </c>
      <c r="D15" s="8">
        <v>12</v>
      </c>
      <c r="E15" s="7" t="s">
        <v>216</v>
      </c>
      <c r="F15" s="7" t="s">
        <v>217</v>
      </c>
      <c r="G15" s="8" t="s">
        <v>213</v>
      </c>
      <c r="H15" s="8" t="s">
        <v>40</v>
      </c>
      <c r="I15" s="16">
        <v>1911102125479</v>
      </c>
      <c r="J15" s="8" t="s">
        <v>218</v>
      </c>
      <c r="K15" s="17" t="s">
        <v>219</v>
      </c>
      <c r="L15" s="20" t="s">
        <v>220</v>
      </c>
      <c r="M15" s="8">
        <v>2010</v>
      </c>
      <c r="N15" s="8" t="s">
        <v>221</v>
      </c>
      <c r="O15" s="13">
        <v>0</v>
      </c>
      <c r="P15" s="13">
        <v>4</v>
      </c>
      <c r="Q15" s="13">
        <v>3</v>
      </c>
      <c r="R15" s="13">
        <v>7</v>
      </c>
      <c r="S15" s="18" t="s">
        <v>229</v>
      </c>
      <c r="T15" s="13">
        <f t="shared" si="0"/>
        <v>14</v>
      </c>
      <c r="U15" s="13">
        <f>20*T15/28</f>
        <v>10</v>
      </c>
      <c r="V15" s="19"/>
      <c r="W15" s="19" t="s">
        <v>214</v>
      </c>
      <c r="X15" s="8" t="s">
        <v>232</v>
      </c>
      <c r="Y15" s="8">
        <v>7</v>
      </c>
      <c r="Z15" s="8">
        <v>7</v>
      </c>
      <c r="AA15" s="8">
        <v>0</v>
      </c>
      <c r="AB15" s="8">
        <v>4</v>
      </c>
      <c r="AC15" s="8">
        <v>1</v>
      </c>
      <c r="AD15" s="8">
        <f t="shared" si="1"/>
        <v>19</v>
      </c>
      <c r="AE15" s="13">
        <f t="shared" si="2"/>
        <v>29</v>
      </c>
      <c r="AF15" s="8">
        <v>7</v>
      </c>
      <c r="AG15" s="29">
        <v>2</v>
      </c>
      <c r="AH15" s="40">
        <v>0</v>
      </c>
      <c r="AI15" s="29">
        <v>1</v>
      </c>
      <c r="AJ15" s="29">
        <v>7</v>
      </c>
      <c r="AK15" s="29">
        <v>7</v>
      </c>
      <c r="AL15" s="29">
        <v>0</v>
      </c>
      <c r="AM15" s="29">
        <v>0</v>
      </c>
      <c r="AN15" s="30">
        <f t="shared" si="3"/>
        <v>53</v>
      </c>
      <c r="AO15" s="29"/>
    </row>
    <row r="16" spans="1:41" s="15" customFormat="1" ht="37.5" customHeight="1">
      <c r="A16" s="8">
        <f t="shared" si="5"/>
        <v>15</v>
      </c>
      <c r="B16" s="31" t="s">
        <v>21</v>
      </c>
      <c r="C16" s="8" t="s">
        <v>21</v>
      </c>
      <c r="D16" s="8">
        <v>9</v>
      </c>
      <c r="E16" s="7" t="s">
        <v>22</v>
      </c>
      <c r="F16" s="7" t="s">
        <v>23</v>
      </c>
      <c r="G16" s="8" t="s">
        <v>23</v>
      </c>
      <c r="H16" s="8" t="s">
        <v>40</v>
      </c>
      <c r="I16" s="9">
        <v>1940602280859</v>
      </c>
      <c r="J16" s="8" t="s">
        <v>24</v>
      </c>
      <c r="K16" s="10" t="s">
        <v>25</v>
      </c>
      <c r="L16" s="23" t="s">
        <v>26</v>
      </c>
      <c r="M16" s="9">
        <v>2013</v>
      </c>
      <c r="N16" s="8" t="s">
        <v>27</v>
      </c>
      <c r="O16" s="13">
        <v>7</v>
      </c>
      <c r="P16" s="13">
        <v>7</v>
      </c>
      <c r="Q16" s="13">
        <v>6</v>
      </c>
      <c r="R16" s="13">
        <v>7</v>
      </c>
      <c r="S16" s="14" t="s">
        <v>49</v>
      </c>
      <c r="T16" s="13">
        <f t="shared" si="0"/>
        <v>27</v>
      </c>
      <c r="U16" s="13">
        <v>20</v>
      </c>
      <c r="V16" s="8" t="s">
        <v>29</v>
      </c>
      <c r="W16" s="8" t="s">
        <v>30</v>
      </c>
      <c r="X16" s="8" t="s">
        <v>230</v>
      </c>
      <c r="Y16" s="8">
        <v>7</v>
      </c>
      <c r="Z16" s="8">
        <v>7</v>
      </c>
      <c r="AA16" s="8">
        <v>0</v>
      </c>
      <c r="AB16" s="8">
        <v>0</v>
      </c>
      <c r="AC16" s="8">
        <v>0</v>
      </c>
      <c r="AD16" s="8">
        <f t="shared" si="1"/>
        <v>14</v>
      </c>
      <c r="AE16" s="13">
        <f t="shared" si="2"/>
        <v>34</v>
      </c>
      <c r="AF16" s="8">
        <v>1</v>
      </c>
      <c r="AG16" s="29">
        <v>0</v>
      </c>
      <c r="AH16" s="40">
        <v>1</v>
      </c>
      <c r="AI16" s="29">
        <v>0</v>
      </c>
      <c r="AJ16" s="29">
        <v>7</v>
      </c>
      <c r="AK16" s="29">
        <v>7</v>
      </c>
      <c r="AL16" s="29">
        <v>0</v>
      </c>
      <c r="AM16" s="29">
        <v>1</v>
      </c>
      <c r="AN16" s="30">
        <f t="shared" si="3"/>
        <v>51</v>
      </c>
      <c r="AO16" s="29"/>
    </row>
    <row r="17" spans="1:41" s="15" customFormat="1" ht="37.5" customHeight="1">
      <c r="A17" s="8">
        <f t="shared" si="5"/>
        <v>16</v>
      </c>
      <c r="B17" s="31" t="s">
        <v>31</v>
      </c>
      <c r="C17" s="8" t="s">
        <v>31</v>
      </c>
      <c r="D17" s="8">
        <v>9</v>
      </c>
      <c r="E17" s="7" t="s">
        <v>32</v>
      </c>
      <c r="F17" s="7" t="s">
        <v>23</v>
      </c>
      <c r="G17" s="8" t="s">
        <v>23</v>
      </c>
      <c r="H17" s="8" t="s">
        <v>40</v>
      </c>
      <c r="I17" s="9">
        <v>1941112460026</v>
      </c>
      <c r="J17" s="8" t="s">
        <v>33</v>
      </c>
      <c r="K17" s="10" t="s">
        <v>34</v>
      </c>
      <c r="L17" s="23" t="s">
        <v>35</v>
      </c>
      <c r="M17" s="9">
        <v>2013</v>
      </c>
      <c r="N17" s="8" t="s">
        <v>36</v>
      </c>
      <c r="O17" s="13">
        <v>7</v>
      </c>
      <c r="P17" s="13">
        <v>7</v>
      </c>
      <c r="Q17" s="13">
        <v>7</v>
      </c>
      <c r="R17" s="13">
        <v>5</v>
      </c>
      <c r="S17" s="14" t="s">
        <v>49</v>
      </c>
      <c r="T17" s="13">
        <f t="shared" si="0"/>
        <v>26</v>
      </c>
      <c r="U17" s="13">
        <f>20*T17/27</f>
        <v>19.25925925925926</v>
      </c>
      <c r="V17" s="8" t="s">
        <v>37</v>
      </c>
      <c r="W17" s="8" t="s">
        <v>30</v>
      </c>
      <c r="X17" s="8" t="s">
        <v>231</v>
      </c>
      <c r="Y17" s="8">
        <v>7</v>
      </c>
      <c r="Z17" s="8">
        <v>0</v>
      </c>
      <c r="AA17" s="8">
        <v>0</v>
      </c>
      <c r="AB17" s="8">
        <v>0</v>
      </c>
      <c r="AC17" s="8">
        <v>2</v>
      </c>
      <c r="AD17" s="8">
        <f t="shared" si="1"/>
        <v>9</v>
      </c>
      <c r="AE17" s="13">
        <f t="shared" si="2"/>
        <v>28.25925925925926</v>
      </c>
      <c r="AF17" s="8">
        <v>7</v>
      </c>
      <c r="AG17" s="29">
        <v>0</v>
      </c>
      <c r="AH17" s="40">
        <v>0</v>
      </c>
      <c r="AI17" s="29">
        <v>2</v>
      </c>
      <c r="AJ17" s="29">
        <v>5</v>
      </c>
      <c r="AK17" s="29">
        <v>7</v>
      </c>
      <c r="AL17" s="29">
        <v>0</v>
      </c>
      <c r="AM17" s="29">
        <v>0</v>
      </c>
      <c r="AN17" s="30">
        <f t="shared" si="3"/>
        <v>49.25925925925926</v>
      </c>
      <c r="AO17" s="29"/>
    </row>
    <row r="18" spans="1:41" s="15" customFormat="1" ht="37.5" customHeight="1">
      <c r="A18" s="8">
        <f t="shared" si="5"/>
        <v>17</v>
      </c>
      <c r="B18" s="31" t="s">
        <v>80</v>
      </c>
      <c r="C18" s="8" t="s">
        <v>80</v>
      </c>
      <c r="D18" s="8">
        <v>10</v>
      </c>
      <c r="E18" s="7" t="s">
        <v>22</v>
      </c>
      <c r="F18" s="7" t="s">
        <v>23</v>
      </c>
      <c r="G18" s="8" t="s">
        <v>23</v>
      </c>
      <c r="H18" s="8" t="s">
        <v>40</v>
      </c>
      <c r="I18" s="9" t="s">
        <v>81</v>
      </c>
      <c r="J18" s="8" t="s">
        <v>82</v>
      </c>
      <c r="K18" s="10" t="s">
        <v>83</v>
      </c>
      <c r="L18" s="23" t="s">
        <v>84</v>
      </c>
      <c r="M18" s="9">
        <v>2012</v>
      </c>
      <c r="N18" s="8" t="s">
        <v>85</v>
      </c>
      <c r="O18" s="13">
        <v>7</v>
      </c>
      <c r="P18" s="13">
        <v>7</v>
      </c>
      <c r="Q18" s="13">
        <v>4</v>
      </c>
      <c r="R18" s="13">
        <v>7</v>
      </c>
      <c r="S18" s="14" t="s">
        <v>28</v>
      </c>
      <c r="T18" s="13">
        <f t="shared" si="0"/>
        <v>25</v>
      </c>
      <c r="U18" s="13">
        <f aca="true" t="shared" si="6" ref="U18:U28">20*T18/28</f>
        <v>17.857142857142858</v>
      </c>
      <c r="V18" s="8" t="s">
        <v>38</v>
      </c>
      <c r="W18" s="8" t="s">
        <v>30</v>
      </c>
      <c r="X18" s="8" t="s">
        <v>234</v>
      </c>
      <c r="Y18" s="8">
        <v>7</v>
      </c>
      <c r="Z18" s="8">
        <v>0</v>
      </c>
      <c r="AA18" s="8">
        <v>0</v>
      </c>
      <c r="AB18" s="8">
        <v>7</v>
      </c>
      <c r="AC18" s="8">
        <v>1</v>
      </c>
      <c r="AD18" s="8">
        <f t="shared" si="1"/>
        <v>15</v>
      </c>
      <c r="AE18" s="13">
        <f t="shared" si="2"/>
        <v>32.85714285714286</v>
      </c>
      <c r="AF18" s="8">
        <v>0</v>
      </c>
      <c r="AG18" s="29">
        <v>2</v>
      </c>
      <c r="AH18" s="40">
        <v>0</v>
      </c>
      <c r="AI18" s="29">
        <v>0</v>
      </c>
      <c r="AJ18" s="29">
        <v>7</v>
      </c>
      <c r="AK18" s="29">
        <v>7</v>
      </c>
      <c r="AL18" s="29">
        <v>0</v>
      </c>
      <c r="AM18" s="29">
        <v>0</v>
      </c>
      <c r="AN18" s="30">
        <f t="shared" si="3"/>
        <v>48.85714285714286</v>
      </c>
      <c r="AO18" s="29"/>
    </row>
    <row r="19" spans="1:41" s="15" customFormat="1" ht="37.5" customHeight="1">
      <c r="A19" s="8">
        <f t="shared" si="5"/>
        <v>18</v>
      </c>
      <c r="B19" s="31" t="s">
        <v>128</v>
      </c>
      <c r="C19" s="8" t="s">
        <v>128</v>
      </c>
      <c r="D19" s="8">
        <v>10</v>
      </c>
      <c r="E19" s="7" t="s">
        <v>22</v>
      </c>
      <c r="F19" s="7" t="s">
        <v>23</v>
      </c>
      <c r="G19" s="8" t="s">
        <v>23</v>
      </c>
      <c r="H19" s="8" t="s">
        <v>40</v>
      </c>
      <c r="I19" s="9" t="s">
        <v>129</v>
      </c>
      <c r="J19" s="8" t="s">
        <v>130</v>
      </c>
      <c r="K19" s="10" t="s">
        <v>131</v>
      </c>
      <c r="L19" s="23" t="s">
        <v>132</v>
      </c>
      <c r="M19" s="9">
        <v>2012</v>
      </c>
      <c r="N19" s="8" t="s">
        <v>27</v>
      </c>
      <c r="O19" s="13">
        <v>7</v>
      </c>
      <c r="P19" s="13">
        <v>2</v>
      </c>
      <c r="Q19" s="13">
        <v>3</v>
      </c>
      <c r="R19" s="13">
        <v>6</v>
      </c>
      <c r="S19" s="14" t="s">
        <v>28</v>
      </c>
      <c r="T19" s="13">
        <f t="shared" si="0"/>
        <v>18</v>
      </c>
      <c r="U19" s="13">
        <f t="shared" si="6"/>
        <v>12.857142857142858</v>
      </c>
      <c r="V19" s="8" t="s">
        <v>38</v>
      </c>
      <c r="W19" s="8" t="s">
        <v>45</v>
      </c>
      <c r="X19" s="8" t="s">
        <v>237</v>
      </c>
      <c r="Y19" s="8">
        <v>7</v>
      </c>
      <c r="Z19" s="8">
        <v>0</v>
      </c>
      <c r="AA19" s="8">
        <v>0</v>
      </c>
      <c r="AB19" s="8">
        <v>0</v>
      </c>
      <c r="AC19" s="8">
        <v>7</v>
      </c>
      <c r="AD19" s="8">
        <f t="shared" si="1"/>
        <v>14</v>
      </c>
      <c r="AE19" s="13">
        <f t="shared" si="2"/>
        <v>26.857142857142858</v>
      </c>
      <c r="AF19" s="8">
        <v>6</v>
      </c>
      <c r="AG19" s="29">
        <v>2</v>
      </c>
      <c r="AH19" s="40">
        <v>2</v>
      </c>
      <c r="AI19" s="29">
        <v>5</v>
      </c>
      <c r="AJ19" s="29">
        <v>0</v>
      </c>
      <c r="AK19" s="29">
        <v>7</v>
      </c>
      <c r="AL19" s="29">
        <v>0</v>
      </c>
      <c r="AM19" s="29">
        <v>0</v>
      </c>
      <c r="AN19" s="30">
        <f t="shared" si="3"/>
        <v>48.85714285714286</v>
      </c>
      <c r="AO19" s="29"/>
    </row>
    <row r="20" spans="1:41" s="15" customFormat="1" ht="37.5" customHeight="1">
      <c r="A20" s="8">
        <f t="shared" si="5"/>
        <v>19</v>
      </c>
      <c r="B20" s="31" t="s">
        <v>133</v>
      </c>
      <c r="C20" s="8" t="s">
        <v>133</v>
      </c>
      <c r="D20" s="8">
        <v>10</v>
      </c>
      <c r="E20" s="7" t="s">
        <v>134</v>
      </c>
      <c r="F20" s="25" t="s">
        <v>86</v>
      </c>
      <c r="G20" s="26" t="s">
        <v>87</v>
      </c>
      <c r="H20" s="8" t="s">
        <v>40</v>
      </c>
      <c r="I20" s="16">
        <v>1930510160014</v>
      </c>
      <c r="J20" s="26" t="s">
        <v>135</v>
      </c>
      <c r="K20" s="17" t="s">
        <v>136</v>
      </c>
      <c r="L20" s="27" t="s">
        <v>137</v>
      </c>
      <c r="M20" s="26">
        <v>2012</v>
      </c>
      <c r="N20" s="26" t="s">
        <v>138</v>
      </c>
      <c r="O20" s="13">
        <v>2</v>
      </c>
      <c r="P20" s="13">
        <v>7</v>
      </c>
      <c r="Q20" s="13">
        <v>4</v>
      </c>
      <c r="R20" s="13">
        <v>5</v>
      </c>
      <c r="S20" s="14" t="s">
        <v>28</v>
      </c>
      <c r="T20" s="13">
        <f t="shared" si="0"/>
        <v>18</v>
      </c>
      <c r="U20" s="13">
        <f t="shared" si="6"/>
        <v>12.857142857142858</v>
      </c>
      <c r="V20" s="8" t="s">
        <v>38</v>
      </c>
      <c r="W20" s="8" t="s">
        <v>45</v>
      </c>
      <c r="X20" s="8" t="s">
        <v>238</v>
      </c>
      <c r="Y20" s="8">
        <v>6</v>
      </c>
      <c r="Z20" s="8">
        <v>0</v>
      </c>
      <c r="AA20" s="8">
        <v>0</v>
      </c>
      <c r="AB20" s="8">
        <v>0</v>
      </c>
      <c r="AC20" s="8">
        <v>7</v>
      </c>
      <c r="AD20" s="8">
        <f t="shared" si="1"/>
        <v>13</v>
      </c>
      <c r="AE20" s="13">
        <f t="shared" si="2"/>
        <v>25.857142857142858</v>
      </c>
      <c r="AF20" s="8">
        <v>0</v>
      </c>
      <c r="AG20" s="29">
        <v>2</v>
      </c>
      <c r="AH20" s="40">
        <v>0</v>
      </c>
      <c r="AI20" s="29">
        <v>5</v>
      </c>
      <c r="AJ20" s="29">
        <v>7</v>
      </c>
      <c r="AK20" s="29">
        <v>7</v>
      </c>
      <c r="AL20" s="29">
        <v>1</v>
      </c>
      <c r="AM20" s="29">
        <v>0</v>
      </c>
      <c r="AN20" s="30">
        <f t="shared" si="3"/>
        <v>47.85714285714286</v>
      </c>
      <c r="AO20" s="29"/>
    </row>
    <row r="21" spans="1:41" s="15" customFormat="1" ht="37.5" customHeight="1">
      <c r="A21" s="8">
        <f t="shared" si="5"/>
        <v>20</v>
      </c>
      <c r="B21" s="31" t="s">
        <v>160</v>
      </c>
      <c r="C21" s="8" t="s">
        <v>160</v>
      </c>
      <c r="D21" s="8">
        <v>11</v>
      </c>
      <c r="E21" s="7" t="s">
        <v>161</v>
      </c>
      <c r="F21" s="7" t="s">
        <v>162</v>
      </c>
      <c r="G21" s="8" t="s">
        <v>163</v>
      </c>
      <c r="H21" s="8" t="s">
        <v>40</v>
      </c>
      <c r="I21" s="16">
        <v>1920124460011</v>
      </c>
      <c r="J21" s="8" t="s">
        <v>164</v>
      </c>
      <c r="K21" s="17" t="s">
        <v>165</v>
      </c>
      <c r="L21" s="20" t="s">
        <v>166</v>
      </c>
      <c r="M21" s="8">
        <v>2011</v>
      </c>
      <c r="N21" s="8" t="s">
        <v>167</v>
      </c>
      <c r="O21" s="13">
        <v>7</v>
      </c>
      <c r="P21" s="13">
        <v>7</v>
      </c>
      <c r="Q21" s="13">
        <v>7</v>
      </c>
      <c r="R21" s="13">
        <v>5</v>
      </c>
      <c r="S21" s="18" t="s">
        <v>179</v>
      </c>
      <c r="T21" s="13">
        <f t="shared" si="0"/>
        <v>26</v>
      </c>
      <c r="U21" s="13">
        <f t="shared" si="6"/>
        <v>18.571428571428573</v>
      </c>
      <c r="V21" s="8" t="s">
        <v>38</v>
      </c>
      <c r="W21" s="8" t="s">
        <v>30</v>
      </c>
      <c r="X21" s="8" t="s">
        <v>234</v>
      </c>
      <c r="Y21" s="8">
        <v>0</v>
      </c>
      <c r="Z21" s="8">
        <v>3</v>
      </c>
      <c r="AA21" s="8">
        <v>0</v>
      </c>
      <c r="AB21" s="8">
        <v>4</v>
      </c>
      <c r="AC21" s="8">
        <v>2</v>
      </c>
      <c r="AD21" s="8">
        <f t="shared" si="1"/>
        <v>9</v>
      </c>
      <c r="AE21" s="13">
        <f t="shared" si="2"/>
        <v>27.571428571428573</v>
      </c>
      <c r="AF21" s="8">
        <v>0</v>
      </c>
      <c r="AG21" s="29">
        <v>2</v>
      </c>
      <c r="AH21" s="40">
        <v>1</v>
      </c>
      <c r="AI21" s="29">
        <v>1</v>
      </c>
      <c r="AJ21" s="29">
        <v>7</v>
      </c>
      <c r="AK21" s="29">
        <v>7</v>
      </c>
      <c r="AL21" s="29">
        <v>0</v>
      </c>
      <c r="AM21" s="29">
        <v>1</v>
      </c>
      <c r="AN21" s="30">
        <f t="shared" si="3"/>
        <v>46.57142857142857</v>
      </c>
      <c r="AO21" s="29"/>
    </row>
    <row r="22" spans="1:41" s="15" customFormat="1" ht="37.5" customHeight="1">
      <c r="A22" s="8">
        <f t="shared" si="5"/>
        <v>21</v>
      </c>
      <c r="B22" s="31" t="s">
        <v>186</v>
      </c>
      <c r="C22" s="8" t="s">
        <v>187</v>
      </c>
      <c r="D22" s="8">
        <v>12</v>
      </c>
      <c r="E22" s="7" t="s">
        <v>188</v>
      </c>
      <c r="F22" s="7" t="s">
        <v>189</v>
      </c>
      <c r="G22" s="8" t="s">
        <v>190</v>
      </c>
      <c r="H22" s="8" t="s">
        <v>40</v>
      </c>
      <c r="I22" s="16" t="s">
        <v>191</v>
      </c>
      <c r="J22" s="8" t="s">
        <v>192</v>
      </c>
      <c r="K22" s="17" t="s">
        <v>193</v>
      </c>
      <c r="L22" s="20" t="s">
        <v>194</v>
      </c>
      <c r="M22" s="8"/>
      <c r="N22" s="8" t="s">
        <v>195</v>
      </c>
      <c r="O22" s="13">
        <v>7</v>
      </c>
      <c r="P22" s="13">
        <v>7</v>
      </c>
      <c r="Q22" s="13">
        <v>7</v>
      </c>
      <c r="R22" s="13">
        <v>7</v>
      </c>
      <c r="S22" s="18" t="s">
        <v>229</v>
      </c>
      <c r="T22" s="13">
        <f t="shared" si="0"/>
        <v>28</v>
      </c>
      <c r="U22" s="13">
        <f t="shared" si="6"/>
        <v>20</v>
      </c>
      <c r="V22" s="19" t="s">
        <v>29</v>
      </c>
      <c r="W22" s="19" t="s">
        <v>30</v>
      </c>
      <c r="X22" s="8" t="s">
        <v>230</v>
      </c>
      <c r="Y22" s="8">
        <v>1</v>
      </c>
      <c r="Z22" s="8">
        <v>7</v>
      </c>
      <c r="AA22" s="8">
        <v>0</v>
      </c>
      <c r="AB22" s="8">
        <v>0</v>
      </c>
      <c r="AC22" s="8">
        <v>4</v>
      </c>
      <c r="AD22" s="8">
        <f t="shared" si="1"/>
        <v>12</v>
      </c>
      <c r="AE22" s="13">
        <f t="shared" si="2"/>
        <v>32</v>
      </c>
      <c r="AF22" s="8">
        <v>7</v>
      </c>
      <c r="AG22" s="29">
        <v>0</v>
      </c>
      <c r="AH22" s="40">
        <v>0</v>
      </c>
      <c r="AI22" s="29">
        <v>7</v>
      </c>
      <c r="AJ22" s="29">
        <v>0</v>
      </c>
      <c r="AK22" s="29">
        <v>0</v>
      </c>
      <c r="AL22" s="29">
        <v>0</v>
      </c>
      <c r="AM22" s="29">
        <v>0</v>
      </c>
      <c r="AN22" s="30">
        <f t="shared" si="3"/>
        <v>46</v>
      </c>
      <c r="AO22" s="29"/>
    </row>
    <row r="23" spans="1:41" s="15" customFormat="1" ht="37.5" customHeight="1">
      <c r="A23" s="8">
        <f t="shared" si="5"/>
        <v>22</v>
      </c>
      <c r="B23" s="32" t="s">
        <v>88</v>
      </c>
      <c r="C23" s="22" t="s">
        <v>89</v>
      </c>
      <c r="D23" s="12">
        <v>10</v>
      </c>
      <c r="E23" s="21" t="s">
        <v>90</v>
      </c>
      <c r="F23" s="21" t="s">
        <v>39</v>
      </c>
      <c r="G23" s="22" t="s">
        <v>39</v>
      </c>
      <c r="H23" s="12" t="s">
        <v>40</v>
      </c>
      <c r="I23" s="16">
        <v>2940113226778</v>
      </c>
      <c r="J23" s="8" t="s">
        <v>91</v>
      </c>
      <c r="K23" s="17" t="s">
        <v>92</v>
      </c>
      <c r="L23" s="20" t="s">
        <v>93</v>
      </c>
      <c r="M23" s="8">
        <v>2012</v>
      </c>
      <c r="N23" s="22" t="s">
        <v>94</v>
      </c>
      <c r="O23" s="13">
        <v>7</v>
      </c>
      <c r="P23" s="13">
        <v>7</v>
      </c>
      <c r="Q23" s="13">
        <v>7</v>
      </c>
      <c r="R23" s="13">
        <v>4</v>
      </c>
      <c r="S23" s="14" t="s">
        <v>28</v>
      </c>
      <c r="T23" s="13">
        <f t="shared" si="0"/>
        <v>25</v>
      </c>
      <c r="U23" s="13">
        <f t="shared" si="6"/>
        <v>17.857142857142858</v>
      </c>
      <c r="V23" s="8" t="s">
        <v>38</v>
      </c>
      <c r="W23" s="8" t="s">
        <v>30</v>
      </c>
      <c r="X23" s="8" t="s">
        <v>235</v>
      </c>
      <c r="Y23" s="8">
        <v>7</v>
      </c>
      <c r="Z23" s="8">
        <v>7</v>
      </c>
      <c r="AA23" s="8">
        <v>0</v>
      </c>
      <c r="AB23" s="8">
        <v>0</v>
      </c>
      <c r="AC23" s="8">
        <v>0</v>
      </c>
      <c r="AD23" s="8">
        <f t="shared" si="1"/>
        <v>14</v>
      </c>
      <c r="AE23" s="13">
        <f t="shared" si="2"/>
        <v>31.857142857142858</v>
      </c>
      <c r="AF23" s="8">
        <v>7</v>
      </c>
      <c r="AG23" s="29">
        <v>0</v>
      </c>
      <c r="AH23" s="40">
        <v>0</v>
      </c>
      <c r="AI23" s="29">
        <v>0</v>
      </c>
      <c r="AJ23" s="29">
        <v>7</v>
      </c>
      <c r="AK23" s="29">
        <v>0</v>
      </c>
      <c r="AL23" s="29">
        <v>0</v>
      </c>
      <c r="AM23" s="29">
        <v>0</v>
      </c>
      <c r="AN23" s="30">
        <f t="shared" si="3"/>
        <v>45.85714285714286</v>
      </c>
      <c r="AO23" s="29"/>
    </row>
    <row r="24" spans="1:41" s="15" customFormat="1" ht="37.5" customHeight="1">
      <c r="A24" s="8">
        <f t="shared" si="5"/>
        <v>23</v>
      </c>
      <c r="B24" s="31" t="s">
        <v>72</v>
      </c>
      <c r="C24" s="8" t="s">
        <v>73</v>
      </c>
      <c r="D24" s="8">
        <v>10</v>
      </c>
      <c r="E24" s="7" t="s">
        <v>74</v>
      </c>
      <c r="F24" s="7" t="s">
        <v>75</v>
      </c>
      <c r="G24" s="8" t="s">
        <v>75</v>
      </c>
      <c r="H24" s="8" t="s">
        <v>40</v>
      </c>
      <c r="I24" s="16">
        <v>1940329170012</v>
      </c>
      <c r="J24" s="8" t="s">
        <v>76</v>
      </c>
      <c r="K24" s="17" t="s">
        <v>77</v>
      </c>
      <c r="L24" s="24" t="s">
        <v>78</v>
      </c>
      <c r="M24" s="16">
        <v>2012</v>
      </c>
      <c r="N24" s="8" t="s">
        <v>79</v>
      </c>
      <c r="O24" s="13">
        <v>7</v>
      </c>
      <c r="P24" s="13">
        <v>6</v>
      </c>
      <c r="Q24" s="13">
        <v>7</v>
      </c>
      <c r="R24" s="13">
        <v>7</v>
      </c>
      <c r="S24" s="14" t="s">
        <v>28</v>
      </c>
      <c r="T24" s="13">
        <f t="shared" si="0"/>
        <v>27</v>
      </c>
      <c r="U24" s="13">
        <f t="shared" si="6"/>
        <v>19.285714285714285</v>
      </c>
      <c r="V24" s="8" t="s">
        <v>37</v>
      </c>
      <c r="W24" s="8" t="s">
        <v>30</v>
      </c>
      <c r="X24" s="8" t="s">
        <v>233</v>
      </c>
      <c r="Y24" s="8">
        <v>1</v>
      </c>
      <c r="Z24" s="8">
        <v>1</v>
      </c>
      <c r="AA24" s="8">
        <v>0</v>
      </c>
      <c r="AB24" s="8">
        <v>0</v>
      </c>
      <c r="AC24" s="8">
        <v>7</v>
      </c>
      <c r="AD24" s="8">
        <f t="shared" si="1"/>
        <v>9</v>
      </c>
      <c r="AE24" s="13">
        <f t="shared" si="2"/>
        <v>28.285714285714285</v>
      </c>
      <c r="AF24" s="8">
        <v>0</v>
      </c>
      <c r="AG24" s="29">
        <v>2</v>
      </c>
      <c r="AH24" s="40">
        <v>0</v>
      </c>
      <c r="AI24" s="29">
        <v>0</v>
      </c>
      <c r="AJ24" s="29">
        <v>7</v>
      </c>
      <c r="AK24" s="29">
        <v>7</v>
      </c>
      <c r="AL24" s="29">
        <v>0</v>
      </c>
      <c r="AM24" s="29">
        <v>0</v>
      </c>
      <c r="AN24" s="30">
        <f t="shared" si="3"/>
        <v>44.285714285714285</v>
      </c>
      <c r="AO24" s="29"/>
    </row>
    <row r="25" spans="1:41" s="15" customFormat="1" ht="37.5" customHeight="1">
      <c r="A25" s="8">
        <f t="shared" si="5"/>
        <v>24</v>
      </c>
      <c r="B25" s="31" t="s">
        <v>168</v>
      </c>
      <c r="C25" s="8" t="s">
        <v>168</v>
      </c>
      <c r="D25" s="8">
        <v>11</v>
      </c>
      <c r="E25" s="7" t="s">
        <v>32</v>
      </c>
      <c r="F25" s="7" t="s">
        <v>23</v>
      </c>
      <c r="G25" s="8" t="s">
        <v>23</v>
      </c>
      <c r="H25" s="8" t="s">
        <v>40</v>
      </c>
      <c r="I25" s="9" t="s">
        <v>169</v>
      </c>
      <c r="J25" s="8" t="s">
        <v>170</v>
      </c>
      <c r="K25" s="10" t="s">
        <v>171</v>
      </c>
      <c r="L25" s="11" t="s">
        <v>172</v>
      </c>
      <c r="M25" s="12">
        <v>2011</v>
      </c>
      <c r="N25" s="8" t="s">
        <v>173</v>
      </c>
      <c r="O25" s="13">
        <v>6</v>
      </c>
      <c r="P25" s="13">
        <v>7</v>
      </c>
      <c r="Q25" s="13">
        <v>3</v>
      </c>
      <c r="R25" s="13">
        <v>7</v>
      </c>
      <c r="S25" s="18" t="s">
        <v>179</v>
      </c>
      <c r="T25" s="13">
        <f t="shared" si="0"/>
        <v>23</v>
      </c>
      <c r="U25" s="13">
        <f t="shared" si="6"/>
        <v>16.428571428571427</v>
      </c>
      <c r="V25" s="8" t="s">
        <v>38</v>
      </c>
      <c r="W25" s="8" t="s">
        <v>30</v>
      </c>
      <c r="X25" s="8" t="s">
        <v>235</v>
      </c>
      <c r="Y25" s="8">
        <v>7</v>
      </c>
      <c r="Z25" s="8">
        <v>7</v>
      </c>
      <c r="AA25" s="8">
        <v>0</v>
      </c>
      <c r="AB25" s="8">
        <v>0</v>
      </c>
      <c r="AC25" s="8">
        <v>1</v>
      </c>
      <c r="AD25" s="8">
        <f t="shared" si="1"/>
        <v>15</v>
      </c>
      <c r="AE25" s="13">
        <f t="shared" si="2"/>
        <v>31.428571428571427</v>
      </c>
      <c r="AF25" s="8">
        <v>7</v>
      </c>
      <c r="AG25" s="29">
        <v>2</v>
      </c>
      <c r="AH25" s="40">
        <v>0</v>
      </c>
      <c r="AI25" s="29">
        <v>1</v>
      </c>
      <c r="AJ25" s="29">
        <v>0</v>
      </c>
      <c r="AK25" s="29">
        <v>1</v>
      </c>
      <c r="AL25" s="29">
        <v>0</v>
      </c>
      <c r="AM25" s="29">
        <v>0</v>
      </c>
      <c r="AN25" s="30">
        <f t="shared" si="3"/>
        <v>42.42857142857143</v>
      </c>
      <c r="AO25" s="29"/>
    </row>
    <row r="26" spans="1:41" s="15" customFormat="1" ht="37.5" customHeight="1">
      <c r="A26" s="8">
        <f t="shared" si="5"/>
        <v>25</v>
      </c>
      <c r="B26" s="31" t="s">
        <v>222</v>
      </c>
      <c r="C26" s="8" t="s">
        <v>223</v>
      </c>
      <c r="D26" s="8">
        <v>12</v>
      </c>
      <c r="E26" s="7" t="s">
        <v>22</v>
      </c>
      <c r="F26" s="7" t="s">
        <v>23</v>
      </c>
      <c r="G26" s="8" t="s">
        <v>23</v>
      </c>
      <c r="H26" s="8" t="s">
        <v>40</v>
      </c>
      <c r="I26" s="9" t="s">
        <v>224</v>
      </c>
      <c r="J26" s="8" t="s">
        <v>225</v>
      </c>
      <c r="K26" s="10" t="s">
        <v>226</v>
      </c>
      <c r="L26" s="11" t="s">
        <v>227</v>
      </c>
      <c r="M26" s="12">
        <v>2010</v>
      </c>
      <c r="N26" s="8" t="s">
        <v>228</v>
      </c>
      <c r="O26" s="13">
        <v>0</v>
      </c>
      <c r="P26" s="13">
        <v>6</v>
      </c>
      <c r="Q26" s="13">
        <v>0</v>
      </c>
      <c r="R26" s="13">
        <v>7</v>
      </c>
      <c r="S26" s="18" t="s">
        <v>229</v>
      </c>
      <c r="T26" s="13">
        <f t="shared" si="0"/>
        <v>13</v>
      </c>
      <c r="U26" s="13">
        <f t="shared" si="6"/>
        <v>9.285714285714286</v>
      </c>
      <c r="V26" s="19"/>
      <c r="W26" s="19" t="s">
        <v>214</v>
      </c>
      <c r="X26" s="8" t="s">
        <v>233</v>
      </c>
      <c r="Y26" s="8">
        <v>7</v>
      </c>
      <c r="Z26" s="8">
        <v>0</v>
      </c>
      <c r="AA26" s="8">
        <v>0</v>
      </c>
      <c r="AB26" s="8">
        <v>4</v>
      </c>
      <c r="AC26" s="8">
        <v>6</v>
      </c>
      <c r="AD26" s="8">
        <f t="shared" si="1"/>
        <v>17</v>
      </c>
      <c r="AE26" s="13">
        <f t="shared" si="2"/>
        <v>26.285714285714285</v>
      </c>
      <c r="AF26" s="8">
        <v>7</v>
      </c>
      <c r="AG26" s="29">
        <v>1</v>
      </c>
      <c r="AH26" s="40">
        <v>0</v>
      </c>
      <c r="AI26" s="29">
        <v>0</v>
      </c>
      <c r="AJ26" s="29">
        <v>7</v>
      </c>
      <c r="AK26" s="29">
        <v>0</v>
      </c>
      <c r="AL26" s="29">
        <v>0</v>
      </c>
      <c r="AM26" s="29">
        <v>0</v>
      </c>
      <c r="AN26" s="30">
        <f t="shared" si="3"/>
        <v>41.285714285714285</v>
      </c>
      <c r="AO26" s="29"/>
    </row>
    <row r="27" spans="1:41" s="15" customFormat="1" ht="37.5" customHeight="1">
      <c r="A27" s="8">
        <f t="shared" si="5"/>
        <v>26</v>
      </c>
      <c r="B27" s="31" t="s">
        <v>105</v>
      </c>
      <c r="C27" s="8" t="s">
        <v>105</v>
      </c>
      <c r="D27" s="8">
        <v>10</v>
      </c>
      <c r="E27" s="7" t="s">
        <v>74</v>
      </c>
      <c r="F27" s="7" t="s">
        <v>75</v>
      </c>
      <c r="G27" s="8" t="s">
        <v>75</v>
      </c>
      <c r="H27" s="8" t="s">
        <v>40</v>
      </c>
      <c r="I27" s="16">
        <v>2931021170039</v>
      </c>
      <c r="J27" s="8" t="s">
        <v>106</v>
      </c>
      <c r="K27" s="17" t="s">
        <v>107</v>
      </c>
      <c r="L27" s="24" t="s">
        <v>108</v>
      </c>
      <c r="M27" s="16">
        <v>2012</v>
      </c>
      <c r="N27" s="8" t="s">
        <v>109</v>
      </c>
      <c r="O27" s="13">
        <v>7</v>
      </c>
      <c r="P27" s="13">
        <v>7</v>
      </c>
      <c r="Q27" s="13">
        <v>3</v>
      </c>
      <c r="R27" s="13">
        <v>6</v>
      </c>
      <c r="S27" s="14" t="s">
        <v>28</v>
      </c>
      <c r="T27" s="13">
        <f t="shared" si="0"/>
        <v>23</v>
      </c>
      <c r="U27" s="13">
        <f t="shared" si="6"/>
        <v>16.428571428571427</v>
      </c>
      <c r="V27" s="8" t="s">
        <v>38</v>
      </c>
      <c r="W27" s="8" t="s">
        <v>45</v>
      </c>
      <c r="X27" s="8" t="s">
        <v>238</v>
      </c>
      <c r="Y27" s="8">
        <v>7</v>
      </c>
      <c r="Z27" s="8">
        <v>0</v>
      </c>
      <c r="AA27" s="8">
        <v>0</v>
      </c>
      <c r="AB27" s="8">
        <v>0</v>
      </c>
      <c r="AC27" s="8">
        <v>0</v>
      </c>
      <c r="AD27" s="8">
        <f t="shared" si="1"/>
        <v>7</v>
      </c>
      <c r="AE27" s="13">
        <f t="shared" si="2"/>
        <v>23.428571428571427</v>
      </c>
      <c r="AF27" s="8">
        <v>7</v>
      </c>
      <c r="AG27" s="29">
        <v>2</v>
      </c>
      <c r="AH27" s="40">
        <v>7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30">
        <f t="shared" si="3"/>
        <v>39.42857142857143</v>
      </c>
      <c r="AO27" s="29"/>
    </row>
    <row r="28" spans="1:41" s="15" customFormat="1" ht="37.5" customHeight="1">
      <c r="A28" s="8">
        <f t="shared" si="5"/>
        <v>27</v>
      </c>
      <c r="B28" s="31" t="s">
        <v>121</v>
      </c>
      <c r="C28" s="8" t="s">
        <v>122</v>
      </c>
      <c r="D28" s="8">
        <v>10</v>
      </c>
      <c r="E28" s="7" t="s">
        <v>123</v>
      </c>
      <c r="F28" s="7" t="s">
        <v>110</v>
      </c>
      <c r="G28" s="8" t="s">
        <v>110</v>
      </c>
      <c r="H28" s="8" t="s">
        <v>40</v>
      </c>
      <c r="I28" s="9">
        <v>2930115070018</v>
      </c>
      <c r="J28" s="8" t="s">
        <v>124</v>
      </c>
      <c r="K28" s="10" t="s">
        <v>125</v>
      </c>
      <c r="L28" s="11" t="s">
        <v>126</v>
      </c>
      <c r="M28" s="12">
        <v>2012</v>
      </c>
      <c r="N28" s="8" t="s">
        <v>127</v>
      </c>
      <c r="O28" s="13">
        <v>7</v>
      </c>
      <c r="P28" s="13">
        <v>1</v>
      </c>
      <c r="Q28" s="13">
        <v>7</v>
      </c>
      <c r="R28" s="13">
        <v>5</v>
      </c>
      <c r="S28" s="14" t="s">
        <v>28</v>
      </c>
      <c r="T28" s="13">
        <f t="shared" si="0"/>
        <v>20</v>
      </c>
      <c r="U28" s="13">
        <f t="shared" si="6"/>
        <v>14.285714285714286</v>
      </c>
      <c r="V28" s="8" t="s">
        <v>38</v>
      </c>
      <c r="W28" s="8" t="s">
        <v>45</v>
      </c>
      <c r="X28" s="8" t="s">
        <v>233</v>
      </c>
      <c r="Y28" s="8">
        <v>1</v>
      </c>
      <c r="Z28" s="8">
        <v>1</v>
      </c>
      <c r="AA28" s="8">
        <v>0</v>
      </c>
      <c r="AB28" s="8">
        <v>0</v>
      </c>
      <c r="AC28" s="8">
        <v>7</v>
      </c>
      <c r="AD28" s="8">
        <f t="shared" si="1"/>
        <v>9</v>
      </c>
      <c r="AE28" s="13">
        <f t="shared" si="2"/>
        <v>23.285714285714285</v>
      </c>
      <c r="AF28" s="8">
        <v>0</v>
      </c>
      <c r="AG28" s="29">
        <v>1</v>
      </c>
      <c r="AH28" s="40">
        <v>0</v>
      </c>
      <c r="AI28" s="29">
        <v>0</v>
      </c>
      <c r="AJ28" s="29">
        <v>7</v>
      </c>
      <c r="AK28" s="29">
        <v>3</v>
      </c>
      <c r="AL28" s="29">
        <v>0</v>
      </c>
      <c r="AM28" s="29">
        <v>0</v>
      </c>
      <c r="AN28" s="30">
        <f t="shared" si="3"/>
        <v>34.285714285714285</v>
      </c>
      <c r="AO28" s="29"/>
    </row>
    <row r="29" spans="1:41" s="15" customFormat="1" ht="37.5" customHeight="1">
      <c r="A29" s="8">
        <f t="shared" si="5"/>
        <v>28</v>
      </c>
      <c r="B29" s="31" t="s">
        <v>41</v>
      </c>
      <c r="C29" s="8" t="s">
        <v>41</v>
      </c>
      <c r="D29" s="8">
        <v>9</v>
      </c>
      <c r="E29" s="7" t="s">
        <v>22</v>
      </c>
      <c r="F29" s="7" t="s">
        <v>23</v>
      </c>
      <c r="G29" s="8" t="s">
        <v>23</v>
      </c>
      <c r="H29" s="8" t="s">
        <v>40</v>
      </c>
      <c r="I29" s="9">
        <v>2931227430039</v>
      </c>
      <c r="J29" s="8" t="s">
        <v>42</v>
      </c>
      <c r="K29" s="10" t="s">
        <v>43</v>
      </c>
      <c r="L29" s="23" t="s">
        <v>44</v>
      </c>
      <c r="M29" s="9">
        <v>2013</v>
      </c>
      <c r="N29" s="8" t="s">
        <v>27</v>
      </c>
      <c r="O29" s="13">
        <v>7</v>
      </c>
      <c r="P29" s="13">
        <v>6.5</v>
      </c>
      <c r="Q29" s="13">
        <v>3</v>
      </c>
      <c r="R29" s="13">
        <v>2</v>
      </c>
      <c r="S29" s="14" t="s">
        <v>49</v>
      </c>
      <c r="T29" s="13">
        <f t="shared" si="0"/>
        <v>18.5</v>
      </c>
      <c r="U29" s="13">
        <f>20*T29/27</f>
        <v>13.703703703703704</v>
      </c>
      <c r="V29" s="8" t="s">
        <v>38</v>
      </c>
      <c r="W29" s="8" t="s">
        <v>45</v>
      </c>
      <c r="X29" s="8" t="s">
        <v>237</v>
      </c>
      <c r="Y29" s="8">
        <v>7</v>
      </c>
      <c r="Z29" s="8">
        <v>0</v>
      </c>
      <c r="AA29" s="8">
        <v>0</v>
      </c>
      <c r="AB29" s="8">
        <v>0</v>
      </c>
      <c r="AC29" s="8">
        <v>2</v>
      </c>
      <c r="AD29" s="8">
        <f t="shared" si="1"/>
        <v>9</v>
      </c>
      <c r="AE29" s="13">
        <f t="shared" si="2"/>
        <v>22.703703703703702</v>
      </c>
      <c r="AF29" s="8">
        <v>7</v>
      </c>
      <c r="AG29" s="29">
        <v>2</v>
      </c>
      <c r="AH29" s="40">
        <v>1</v>
      </c>
      <c r="AI29" s="29">
        <v>0</v>
      </c>
      <c r="AJ29" s="29">
        <v>0</v>
      </c>
      <c r="AK29" s="29">
        <v>1</v>
      </c>
      <c r="AL29" s="29">
        <v>0</v>
      </c>
      <c r="AM29" s="29">
        <v>0</v>
      </c>
      <c r="AN29" s="30">
        <f t="shared" si="3"/>
        <v>33.7037037037037</v>
      </c>
      <c r="AO29" s="29"/>
    </row>
    <row r="30" spans="1:41" s="15" customFormat="1" ht="37.5" customHeight="1">
      <c r="A30" s="8">
        <f t="shared" si="5"/>
        <v>29</v>
      </c>
      <c r="B30" s="32" t="s">
        <v>174</v>
      </c>
      <c r="C30" s="22" t="s">
        <v>175</v>
      </c>
      <c r="D30" s="22">
        <v>11</v>
      </c>
      <c r="E30" s="21" t="s">
        <v>90</v>
      </c>
      <c r="F30" s="21" t="s">
        <v>39</v>
      </c>
      <c r="G30" s="22" t="s">
        <v>39</v>
      </c>
      <c r="H30" s="12" t="s">
        <v>40</v>
      </c>
      <c r="I30" s="16">
        <v>1920713226763</v>
      </c>
      <c r="J30" s="8" t="s">
        <v>176</v>
      </c>
      <c r="K30" s="17" t="s">
        <v>177</v>
      </c>
      <c r="L30" s="20" t="s">
        <v>178</v>
      </c>
      <c r="M30" s="8">
        <v>2011</v>
      </c>
      <c r="N30" s="22" t="s">
        <v>94</v>
      </c>
      <c r="O30" s="13">
        <v>7</v>
      </c>
      <c r="P30" s="13">
        <v>7</v>
      </c>
      <c r="Q30" s="13">
        <v>3</v>
      </c>
      <c r="R30" s="13">
        <v>5</v>
      </c>
      <c r="S30" s="18" t="s">
        <v>179</v>
      </c>
      <c r="T30" s="13">
        <f t="shared" si="0"/>
        <v>22</v>
      </c>
      <c r="U30" s="13">
        <f>20*T30/28</f>
        <v>15.714285714285714</v>
      </c>
      <c r="V30" s="8" t="s">
        <v>38</v>
      </c>
      <c r="W30" s="8" t="s">
        <v>30</v>
      </c>
      <c r="X30" s="8" t="s">
        <v>236</v>
      </c>
      <c r="Y30" s="8">
        <v>3</v>
      </c>
      <c r="Z30" s="8">
        <v>7</v>
      </c>
      <c r="AA30" s="8">
        <v>0</v>
      </c>
      <c r="AB30" s="8">
        <v>0</v>
      </c>
      <c r="AC30" s="8">
        <v>2</v>
      </c>
      <c r="AD30" s="8">
        <f t="shared" si="1"/>
        <v>12</v>
      </c>
      <c r="AE30" s="13">
        <f t="shared" si="2"/>
        <v>27.714285714285715</v>
      </c>
      <c r="AF30" s="8">
        <v>1</v>
      </c>
      <c r="AG30" s="29">
        <v>2</v>
      </c>
      <c r="AH30" s="40">
        <v>1</v>
      </c>
      <c r="AI30" s="29">
        <v>0</v>
      </c>
      <c r="AJ30" s="29">
        <v>0</v>
      </c>
      <c r="AK30" s="29">
        <v>0</v>
      </c>
      <c r="AL30" s="29">
        <v>0</v>
      </c>
      <c r="AM30" s="29">
        <v>1</v>
      </c>
      <c r="AN30" s="30">
        <f t="shared" si="3"/>
        <v>32.714285714285715</v>
      </c>
      <c r="AO30" s="29"/>
    </row>
    <row r="31" spans="1:41" s="15" customFormat="1" ht="37.5" customHeight="1">
      <c r="A31" s="8">
        <v>30</v>
      </c>
      <c r="B31" s="31" t="s">
        <v>196</v>
      </c>
      <c r="C31" s="8" t="s">
        <v>196</v>
      </c>
      <c r="D31" s="8">
        <v>12</v>
      </c>
      <c r="E31" s="7" t="s">
        <v>32</v>
      </c>
      <c r="F31" s="7" t="s">
        <v>23</v>
      </c>
      <c r="G31" s="8" t="s">
        <v>23</v>
      </c>
      <c r="H31" s="8" t="s">
        <v>40</v>
      </c>
      <c r="I31" s="9" t="s">
        <v>197</v>
      </c>
      <c r="J31" s="8" t="s">
        <v>198</v>
      </c>
      <c r="K31" s="10" t="s">
        <v>199</v>
      </c>
      <c r="L31" s="11" t="s">
        <v>200</v>
      </c>
      <c r="M31" s="12">
        <v>2010</v>
      </c>
      <c r="N31" s="8" t="s">
        <v>185</v>
      </c>
      <c r="O31" s="13">
        <v>7</v>
      </c>
      <c r="P31" s="13">
        <v>7</v>
      </c>
      <c r="Q31" s="13">
        <v>2</v>
      </c>
      <c r="R31" s="13">
        <v>7</v>
      </c>
      <c r="S31" s="18" t="s">
        <v>229</v>
      </c>
      <c r="T31" s="13">
        <f t="shared" si="0"/>
        <v>23</v>
      </c>
      <c r="U31" s="13">
        <f>20*T31/28</f>
        <v>16.428571428571427</v>
      </c>
      <c r="V31" s="19" t="s">
        <v>38</v>
      </c>
      <c r="W31" s="19" t="s">
        <v>30</v>
      </c>
      <c r="X31" s="8" t="s">
        <v>232</v>
      </c>
      <c r="Y31" s="8">
        <v>7</v>
      </c>
      <c r="Z31" s="8">
        <v>0</v>
      </c>
      <c r="AA31" s="8">
        <v>0</v>
      </c>
      <c r="AB31" s="8">
        <v>0</v>
      </c>
      <c r="AC31" s="8">
        <v>1</v>
      </c>
      <c r="AD31" s="8">
        <f t="shared" si="1"/>
        <v>8</v>
      </c>
      <c r="AE31" s="13">
        <f t="shared" si="2"/>
        <v>24.428571428571427</v>
      </c>
      <c r="AF31" s="8">
        <v>0</v>
      </c>
      <c r="AG31" s="29">
        <v>0</v>
      </c>
      <c r="AH31" s="40">
        <v>1</v>
      </c>
      <c r="AI31" s="29">
        <v>0</v>
      </c>
      <c r="AJ31" s="29">
        <v>0</v>
      </c>
      <c r="AK31" s="29">
        <v>7</v>
      </c>
      <c r="AL31" s="29">
        <v>0</v>
      </c>
      <c r="AM31" s="29">
        <v>0</v>
      </c>
      <c r="AN31" s="30">
        <f t="shared" si="3"/>
        <v>32.42857142857143</v>
      </c>
      <c r="AO31" s="29"/>
    </row>
    <row r="32" ht="18.75"/>
    <row r="33" ht="18.75"/>
    <row r="34" ht="18.75"/>
    <row r="35" ht="18.75"/>
    <row r="36" ht="18.75"/>
    <row r="37" ht="18.75"/>
    <row r="38" ht="18.75"/>
    <row r="39" ht="18.75"/>
    <row r="40" ht="18.75"/>
    <row r="41" ht="18.75"/>
    <row r="42" ht="18.75"/>
    <row r="43" ht="18.75"/>
  </sheetData>
  <sheetProtection/>
  <hyperlinks>
    <hyperlink ref="L17" r:id="rId1" display="petruthebest1994@yahoo.com"/>
    <hyperlink ref="L16" r:id="rId2" display="mihai_barbu94@yahoo.com"/>
    <hyperlink ref="L29" r:id="rId3" display="stephy_yoyo@yahoo.com"/>
    <hyperlink ref="L23" r:id="rId4" display="red_dark_roses@yahoo.com"/>
    <hyperlink ref="L20" r:id="rId5" display="ionutulrich@yahoo.com"/>
    <hyperlink ref="L28" r:id="rId6" display="oana.adascalitei@yahoo.com"/>
    <hyperlink ref="L27" r:id="rId7" display="axl9321@yahoo.com"/>
    <hyperlink ref="L24" r:id="rId8" display="dan_smart_gnp@yahoo.com"/>
    <hyperlink ref="L13" r:id="rId9" display="tarc_sorin2006@yahoo.com"/>
    <hyperlink ref="L19" r:id="rId10" display="mada_soare13@yahoo.com"/>
    <hyperlink ref="L7" r:id="rId11" display="stefan_ivanovici@yahoo.com"/>
    <hyperlink ref="L18" r:id="rId12" display="feuermunte@yahoo.com"/>
    <hyperlink ref="L14" r:id="rId13" display="ioanamariatamas@yahoo.com"/>
    <hyperlink ref="L6" r:id="rId14" display="omer_cerrahoglu2000@yahoo.com"/>
    <hyperlink ref="L30" r:id="rId15" display="shakespeare2003@yahoo.com"/>
    <hyperlink ref="L21" r:id="rId16" display="calexandru92@yahoo.com"/>
    <hyperlink ref="L8" r:id="rId17" display="tiba_marius_08@yahoo.com"/>
    <hyperlink ref="L3" r:id="rId18" display="chindeafilip@yahoo.com"/>
    <hyperlink ref="L25" r:id="rId19" display="monnykutza@yahoo.com"/>
    <hyperlink ref="L12" r:id="rId20" display="victor_padureanu@yahoo.com"/>
    <hyperlink ref="L22" r:id="rId21" display="sorina_haiduc@yahoo.com"/>
    <hyperlink ref="L26" r:id="rId22" display="andrei_c91@yahoo.com"/>
    <hyperlink ref="L9" r:id="rId23" display="andrei.ciupan@gmail.com"/>
    <hyperlink ref="L31" r:id="rId24" display="simple_words91@yahoo.com"/>
    <hyperlink ref="L11" r:id="rId25" display="pohoata_cosmin200@yahoo.com"/>
    <hyperlink ref="L15" r:id="rId26" display="dorin.moldovan@yahoo.com"/>
  </hyperlinks>
  <printOptions horizontalCentered="1"/>
  <pageMargins left="0.2" right="0.24" top="0.92" bottom="0.77" header="0.16" footer="0.17"/>
  <pageSetup horizontalDpi="600" verticalDpi="600" orientation="landscape" paperSize="9" scale="70" r:id="rId27"/>
  <headerFooter alignWithMargins="0">
    <oddHeader>&amp;LOLIMPIADA NATIONALA DE MATEMATICA
APRILIE 2010&amp;C&amp;14PROBA DE BARAJ
SENIORI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Zanoschi Adrian</dc:creator>
  <cp:keywords/>
  <dc:description/>
  <cp:lastModifiedBy>Luminita</cp:lastModifiedBy>
  <cp:lastPrinted>2010-04-25T14:21:17Z</cp:lastPrinted>
  <dcterms:created xsi:type="dcterms:W3CDTF">2010-04-08T04:53:02Z</dcterms:created>
  <dcterms:modified xsi:type="dcterms:W3CDTF">2010-04-26T10:36:00Z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